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1" windowWidth="15480" windowHeight="11640" activeTab="1"/>
  </bookViews>
  <sheets>
    <sheet name="1. Notes" sheetId="1" r:id="rId1"/>
    <sheet name="2. Income " sheetId="2" r:id="rId2"/>
    <sheet name="3. Expenditure" sheetId="3" r:id="rId3"/>
    <sheet name="4. Bank reconciliation" sheetId="4" r:id="rId4"/>
    <sheet name="5. Year End Financial Statement" sheetId="5" r:id="rId5"/>
  </sheets>
  <definedNames/>
  <calcPr fullCalcOnLoad="1"/>
</workbook>
</file>

<file path=xl/sharedStrings.xml><?xml version="1.0" encoding="utf-8"?>
<sst xmlns="http://schemas.openxmlformats.org/spreadsheetml/2006/main" count="210" uniqueCount="138">
  <si>
    <t>Date</t>
  </si>
  <si>
    <t>Details</t>
  </si>
  <si>
    <t>Rec.</t>
  </si>
  <si>
    <t>Col. I</t>
  </si>
  <si>
    <t>Col. J</t>
  </si>
  <si>
    <t>Col. K</t>
  </si>
  <si>
    <t>Col. L</t>
  </si>
  <si>
    <t>Col. M</t>
  </si>
  <si>
    <t>Col. N</t>
  </si>
  <si>
    <t>Col. O</t>
  </si>
  <si>
    <t>Col. P</t>
  </si>
  <si>
    <t>Col. Q</t>
  </si>
  <si>
    <t>Col. R</t>
  </si>
  <si>
    <t>Col. S</t>
  </si>
  <si>
    <t>Col. T</t>
  </si>
  <si>
    <t xml:space="preserve">Total </t>
  </si>
  <si>
    <t>Bank a/c</t>
  </si>
  <si>
    <t>Dr</t>
  </si>
  <si>
    <t>Cr</t>
  </si>
  <si>
    <t>£</t>
  </si>
  <si>
    <t>TOTAL TO DATE</t>
  </si>
  <si>
    <t>NB. Yellow highlighted cells contain formula, do not overwrite</t>
  </si>
  <si>
    <t>St. No.</t>
  </si>
  <si>
    <t>Chq. no.</t>
  </si>
  <si>
    <t>Bank Reconciliation</t>
  </si>
  <si>
    <t>Bank Statement Number:</t>
  </si>
  <si>
    <t>Date:</t>
  </si>
  <si>
    <t>Closing Balance on Bank Statement</t>
  </si>
  <si>
    <t>Chq. No.</t>
  </si>
  <si>
    <t>Amount £</t>
  </si>
  <si>
    <t xml:space="preserve">Date </t>
  </si>
  <si>
    <t>plus unpresented cheques to date:-</t>
  </si>
  <si>
    <t>less unpresented income to date:-</t>
  </si>
  <si>
    <t>(should agree to Closing balance on Bank Statement)</t>
  </si>
  <si>
    <t>NB. Yellow cells contain formula, do not overwrite</t>
  </si>
  <si>
    <t>Details should be entered to Blue cells only</t>
  </si>
  <si>
    <t>Cash book income to date</t>
  </si>
  <si>
    <t>Cash book expenditure to date</t>
  </si>
  <si>
    <t>Cash book balance to date</t>
  </si>
  <si>
    <t>Cash Book Balance to Bank Statement:</t>
  </si>
  <si>
    <t>10 of these have a narrow column width in order to save space whilst not in use</t>
  </si>
  <si>
    <t>The cash book income and expenditure sheets are linked through to the bank reconciliation sheet and the end of year summary sheet</t>
  </si>
  <si>
    <t>Notes on Cash Book Spreadsheet - please read through these carefully before starting to use the cash book</t>
  </si>
  <si>
    <t>There are 20 columns available in the cash book for you to label up with whatever headings are appropriate at your school</t>
  </si>
  <si>
    <t>Year End Financial Statement</t>
  </si>
  <si>
    <t>Income and Expenditure Account</t>
  </si>
  <si>
    <t>Income</t>
  </si>
  <si>
    <t>Expenditure</t>
  </si>
  <si>
    <t>Surplus/Deficit</t>
  </si>
  <si>
    <t>Total</t>
  </si>
  <si>
    <t>Reconciliation</t>
  </si>
  <si>
    <t>less unpresented cheques:-</t>
  </si>
  <si>
    <t>plus unpresented receipts:-</t>
  </si>
  <si>
    <t>Balance should agree</t>
  </si>
  <si>
    <t>Auditor/Independent Examiners Statement</t>
  </si>
  <si>
    <t>Signed:</t>
  </si>
  <si>
    <t xml:space="preserve">I have examined the above accounts together with relevant books and vouchers and have obtained all necessary information and explanations.  </t>
  </si>
  <si>
    <t>I certify that the accounts present a true and fair view of the financial position of the above fund for the specified accounting period</t>
  </si>
  <si>
    <t>*</t>
  </si>
  <si>
    <t>The column headings should be typed into the Income sheet and will then be fed through to the expenditure sheet and the end of year summary sheet</t>
  </si>
  <si>
    <t>Cells highlighted in blue require manual input of information</t>
  </si>
  <si>
    <t>We recommend that you save a complete BLANK copy before starting to use the template so that it can be used for future years or in case of errors</t>
  </si>
  <si>
    <t>INCOME Cash Book</t>
  </si>
  <si>
    <t>EXPENDITURE Cash Book</t>
  </si>
  <si>
    <t>Balance Sheet as at 31st August</t>
  </si>
  <si>
    <t xml:space="preserve">Fund balance b/f as at 1st September </t>
  </si>
  <si>
    <t>Piggy Bank PLC Account reconciled to 31st August</t>
  </si>
  <si>
    <t>Balance as at 31st August</t>
  </si>
  <si>
    <t xml:space="preserve">Fund balance to c/f as at 31st August </t>
  </si>
  <si>
    <t>Opening bal</t>
  </si>
  <si>
    <t>Opening balance</t>
  </si>
  <si>
    <t>This balance will then feed through to the cash book</t>
  </si>
  <si>
    <t xml:space="preserve">Before starting to use the cash book you will need to enter your opening balance figure (closing balance from last year)  into the blue box below </t>
  </si>
  <si>
    <t>check total</t>
  </si>
  <si>
    <t>Total in-year Income/Expenditure</t>
  </si>
  <si>
    <t>Cells highlighted in yellow contain formulae.  If you overtype them it will corrupt the calculations in the workbook</t>
  </si>
  <si>
    <t>We recommend that a bank reconciliation be carried out each time you receive a bank statement.</t>
  </si>
  <si>
    <t xml:space="preserve">The bank reconciliation sheet is continuously updated by transactions from the cash book therefore once a bank reconciliation has been completed it </t>
  </si>
  <si>
    <t>must be printed and we suggest it is filed with the relevant bank statement.</t>
  </si>
  <si>
    <t>The Year End financial statement is continuously updated throughout the year.</t>
  </si>
  <si>
    <t>Col. D</t>
  </si>
  <si>
    <t>Col. E</t>
  </si>
  <si>
    <t>Col. F</t>
  </si>
  <si>
    <t>Col. G</t>
  </si>
  <si>
    <t>Col. H</t>
  </si>
  <si>
    <t xml:space="preserve">This spreadsheet can be downloaded from Schoolsnet, but only by schools who have bought into the AFO service. </t>
  </si>
  <si>
    <t>The AFO helpline will not be able to support queries relating to this spreadsheet, due to the individuality of its usage.</t>
  </si>
  <si>
    <t>However, if Users need advice during a routine visit to school, this will be possible but only within the time frame of a normal visit.</t>
  </si>
  <si>
    <t>HT release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</si>
  <si>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</si>
  <si>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</si>
  <si>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</si>
  <si>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</si>
  <si>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</si>
  <si>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</si>
  <si>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</si>
  <si>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</si>
  <si>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</si>
  <si>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</si>
  <si>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</si>
  <si>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</si>
  <si>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</si>
  <si>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Stroud Association of Schools</t>
  </si>
  <si>
    <t>Training</t>
  </si>
  <si>
    <t>TRAINING</t>
  </si>
  <si>
    <t>ADMIN</t>
  </si>
  <si>
    <t>CONSULTANTS</t>
  </si>
  <si>
    <t>SPEAKERS</t>
  </si>
  <si>
    <t>CONFERENCE FEES</t>
  </si>
  <si>
    <t>1.4.15</t>
  </si>
  <si>
    <t>Fines</t>
  </si>
  <si>
    <t>Subscriptions</t>
  </si>
  <si>
    <t>GAPH</t>
  </si>
  <si>
    <t>13.5.15</t>
  </si>
  <si>
    <t>INCOME ON PRINT 1</t>
  </si>
  <si>
    <t>8.6.15</t>
  </si>
  <si>
    <t>INCOME ON PRINT 2</t>
  </si>
  <si>
    <t>14.4.15</t>
  </si>
  <si>
    <t>PRINT 2</t>
  </si>
  <si>
    <t>OUTDOOR SCHOOL TRAINING</t>
  </si>
  <si>
    <t>PBM</t>
  </si>
  <si>
    <t>April 2015 - March 2016</t>
  </si>
  <si>
    <t>7.7.15</t>
  </si>
  <si>
    <t>INCOME ON PRINT 3</t>
  </si>
  <si>
    <t>1.9.15</t>
  </si>
  <si>
    <t>INCOME ON PRINT 4</t>
  </si>
  <si>
    <t>21.4.15</t>
  </si>
  <si>
    <t>QUALIFIED EDUCATION</t>
  </si>
  <si>
    <t>22.5.15</t>
  </si>
  <si>
    <t>FOREST GREEN ROVERS 21.5.15</t>
  </si>
  <si>
    <t>1.6.15</t>
  </si>
  <si>
    <t>SIG+ - JAMES PEMBROKE</t>
  </si>
  <si>
    <t>ST JAMES PRIMARY - PHONICS TRAINING</t>
  </si>
  <si>
    <t>9.7.15</t>
  </si>
  <si>
    <t>FOREST GREEN ROVERS 26.6.15</t>
  </si>
  <si>
    <t>20.7.15</t>
  </si>
  <si>
    <t>ADMIN CG - SUMMER15</t>
  </si>
  <si>
    <t>INCOME ON PRINT 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</si>
</sst>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d\-mmm\-yyyy"/>
    <numFmt numFmtId="166" formatCode="[$-809]dd\ mmmm\ yyyy"/>
    <numFmt numFmtId="167" formatCode="d/m/yy;@"/>
  </numFmts>
  <fonts count="41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2" fontId="0" fillId="33" borderId="11" xfId="0" applyNumberFormat="1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4" xfId="0" applyNumberFormat="1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3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14" fontId="0" fillId="34" borderId="16" xfId="0" applyNumberForma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2" fontId="0" fillId="0" borderId="0" xfId="0" applyNumberFormat="1" applyAlignment="1">
      <alignment/>
    </xf>
    <xf numFmtId="0" fontId="3" fillId="0" borderId="17" xfId="0" applyFont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2" fontId="0" fillId="33" borderId="14" xfId="0" applyNumberFormat="1" applyFill="1" applyBorder="1" applyAlignment="1">
      <alignment/>
    </xf>
    <xf numFmtId="0" fontId="3" fillId="33" borderId="17" xfId="0" applyFont="1" applyFill="1" applyBorder="1" applyAlignment="1">
      <alignment/>
    </xf>
    <xf numFmtId="2" fontId="3" fillId="33" borderId="17" xfId="0" applyNumberFormat="1" applyFont="1" applyFill="1" applyBorder="1" applyAlignment="1">
      <alignment/>
    </xf>
    <xf numFmtId="2" fontId="3" fillId="33" borderId="18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2" fontId="0" fillId="33" borderId="20" xfId="0" applyNumberFormat="1" applyFill="1" applyBorder="1" applyAlignment="1">
      <alignment/>
    </xf>
    <xf numFmtId="0" fontId="0" fillId="33" borderId="11" xfId="0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5" fillId="35" borderId="16" xfId="0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3" fillId="33" borderId="0" xfId="0" applyNumberFormat="1" applyFont="1" applyFill="1" applyAlignment="1">
      <alignment/>
    </xf>
    <xf numFmtId="167" fontId="3" fillId="0" borderId="0" xfId="0" applyNumberFormat="1" applyFont="1" applyAlignment="1">
      <alignment/>
    </xf>
    <xf numFmtId="167" fontId="3" fillId="0" borderId="10" xfId="0" applyNumberFormat="1" applyFont="1" applyBorder="1" applyAlignment="1">
      <alignment horizontal="center"/>
    </xf>
    <xf numFmtId="167" fontId="0" fillId="33" borderId="0" xfId="0" applyNumberFormat="1" applyFont="1" applyFill="1" applyAlignment="1">
      <alignment/>
    </xf>
    <xf numFmtId="167" fontId="0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36" borderId="0" xfId="0" applyFont="1" applyFill="1" applyAlignment="1">
      <alignment/>
    </xf>
    <xf numFmtId="167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0" fontId="0" fillId="17" borderId="10" xfId="0" applyFont="1" applyFill="1" applyBorder="1" applyAlignment="1">
      <alignment/>
    </xf>
    <xf numFmtId="14" fontId="0" fillId="36" borderId="0" xfId="0" applyNumberFormat="1" applyFont="1" applyFill="1" applyAlignment="1">
      <alignment/>
    </xf>
    <xf numFmtId="0" fontId="0" fillId="36" borderId="10" xfId="0" applyFill="1" applyBorder="1" applyAlignment="1">
      <alignment/>
    </xf>
    <xf numFmtId="0" fontId="6" fillId="33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D18" sqref="D18"/>
    </sheetView>
  </sheetViews>
  <sheetFormatPr defaultColWidth="9.140625" defaultRowHeight="12.75"/>
  <cols>
    <col min="2" max="2" width="10.140625" style="0" bestFit="1" customWidth="1"/>
    <col min="3" max="5" width="20.7109375" style="0" customWidth="1"/>
  </cols>
  <sheetData>
    <row r="1" spans="1:11" ht="18.75" thickBot="1">
      <c r="A1" s="79" t="s">
        <v>102</v>
      </c>
      <c r="B1" s="78"/>
      <c r="C1" s="78"/>
      <c r="D1" s="78"/>
      <c r="E1" s="78"/>
      <c r="F1" s="78"/>
      <c r="G1" s="78"/>
      <c r="H1" s="78"/>
      <c r="I1" s="78"/>
      <c r="J1" s="78"/>
      <c r="K1" s="77"/>
    </row>
    <row r="2" spans="1:11" ht="18.75" thickBot="1">
      <c r="A2" s="79" t="s">
        <v>121</v>
      </c>
      <c r="B2" s="78"/>
      <c r="C2" s="78"/>
      <c r="D2" s="78"/>
      <c r="E2" s="78"/>
      <c r="F2" s="78"/>
      <c r="G2" s="78"/>
      <c r="H2" s="78"/>
      <c r="I2" s="78"/>
      <c r="J2" s="78"/>
      <c r="K2" s="77"/>
    </row>
    <row r="4" spans="1:2" ht="18">
      <c r="A4" s="1"/>
      <c r="B4" s="6" t="s">
        <v>42</v>
      </c>
    </row>
    <row r="5" ht="12.75">
      <c r="A5" s="1"/>
    </row>
    <row r="6" spans="1:2" ht="12.75">
      <c r="A6" s="1">
        <v>1</v>
      </c>
      <c r="B6" s="2" t="s">
        <v>72</v>
      </c>
    </row>
    <row r="7" ht="12.75">
      <c r="A7" s="1"/>
    </row>
    <row r="8" ht="12.75">
      <c r="A8" s="1"/>
    </row>
    <row r="9" spans="1:4" ht="12.75">
      <c r="A9" s="1"/>
      <c r="B9" s="9" t="s">
        <v>0</v>
      </c>
      <c r="C9" s="26" t="s">
        <v>70</v>
      </c>
      <c r="D9" s="26"/>
    </row>
    <row r="10" spans="1:4" ht="13.5" thickBot="1">
      <c r="A10" s="1"/>
      <c r="B10" s="43"/>
      <c r="C10" s="44" t="s">
        <v>19</v>
      </c>
      <c r="D10" s="44"/>
    </row>
    <row r="11" spans="1:4" ht="13.5" thickBot="1">
      <c r="A11" s="1"/>
      <c r="B11" s="45" t="s">
        <v>109</v>
      </c>
      <c r="C11" s="76">
        <v>18292</v>
      </c>
      <c r="D11" s="8" t="s">
        <v>71</v>
      </c>
    </row>
    <row r="12" ht="12.75">
      <c r="A12" s="1"/>
    </row>
    <row r="13" ht="12.75">
      <c r="A13" s="1"/>
    </row>
    <row r="14" spans="1:2" ht="12.75">
      <c r="A14" s="1">
        <v>2</v>
      </c>
      <c r="B14" s="2" t="s">
        <v>75</v>
      </c>
    </row>
    <row r="15" spans="1:2" ht="12.75">
      <c r="A15" s="1"/>
      <c r="B15" t="s">
        <v>60</v>
      </c>
    </row>
    <row r="16" ht="12.75">
      <c r="A16" s="1"/>
    </row>
    <row r="17" spans="1:2" ht="12.75">
      <c r="A17" s="1">
        <v>3</v>
      </c>
      <c r="B17" t="s">
        <v>41</v>
      </c>
    </row>
    <row r="18" ht="12.75">
      <c r="A18" s="1"/>
    </row>
    <row r="19" spans="1:2" ht="12.75">
      <c r="A19" s="1">
        <v>4</v>
      </c>
      <c r="B19" t="s">
        <v>43</v>
      </c>
    </row>
    <row r="20" spans="1:2" ht="12.75">
      <c r="A20" s="1"/>
      <c r="B20" t="s">
        <v>40</v>
      </c>
    </row>
    <row r="21" spans="1:2" ht="12.75">
      <c r="A21" s="1"/>
      <c r="B21" t="s">
        <v>59</v>
      </c>
    </row>
    <row r="22" ht="12.75">
      <c r="A22" s="1"/>
    </row>
    <row r="23" spans="1:2" ht="12.75">
      <c r="A23" s="1">
        <v>5</v>
      </c>
      <c r="B23" t="s">
        <v>61</v>
      </c>
    </row>
    <row r="24" ht="12.75">
      <c r="A24" s="1"/>
    </row>
    <row r="25" spans="1:2" ht="12.75">
      <c r="A25" s="1">
        <v>6</v>
      </c>
      <c r="B25" s="2" t="s">
        <v>76</v>
      </c>
    </row>
    <row r="26" spans="1:2" ht="12.75">
      <c r="A26" s="1"/>
      <c r="B26" s="2" t="s">
        <v>77</v>
      </c>
    </row>
    <row r="27" spans="1:2" ht="12.75">
      <c r="A27" s="1"/>
      <c r="B27" s="2" t="s">
        <v>78</v>
      </c>
    </row>
    <row r="28" spans="1:2" ht="12.75">
      <c r="A28" s="1"/>
      <c r="B28" s="2"/>
    </row>
    <row r="29" spans="1:2" ht="12.75">
      <c r="A29" s="1">
        <v>7</v>
      </c>
      <c r="B29" s="2" t="s">
        <v>79</v>
      </c>
    </row>
    <row r="30" ht="12.75">
      <c r="A30" s="1"/>
    </row>
    <row r="31" spans="1:2" ht="12.75">
      <c r="A31" s="1">
        <v>8</v>
      </c>
      <c r="B31" s="2" t="s">
        <v>85</v>
      </c>
    </row>
    <row r="32" spans="1:2" ht="12.75">
      <c r="A32" s="1"/>
      <c r="B32" s="2" t="s">
        <v>86</v>
      </c>
    </row>
    <row r="33" spans="1:2" ht="12.75">
      <c r="A33" s="1"/>
      <c r="B33" s="2" t="s">
        <v>87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spans="1:9" ht="18">
      <c r="A40" s="1"/>
      <c r="C40" s="6"/>
      <c r="E40" s="75"/>
      <c r="F40" s="75"/>
      <c r="G40" s="47"/>
      <c r="H40" s="47"/>
      <c r="I40" s="47"/>
    </row>
    <row r="41" spans="1:9" ht="18">
      <c r="A41" s="1"/>
      <c r="C41" s="5"/>
      <c r="D41" s="5"/>
      <c r="E41" s="75"/>
      <c r="F41" s="47"/>
      <c r="G41" s="47"/>
      <c r="H41" s="47"/>
      <c r="I41" s="47"/>
    </row>
    <row r="42" spans="1:9" ht="18">
      <c r="A42" s="1"/>
      <c r="C42" s="6"/>
      <c r="E42" s="75"/>
      <c r="F42" s="75"/>
      <c r="G42" s="47"/>
      <c r="H42" s="47"/>
      <c r="I42" s="47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Footer>&amp;L&amp;D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40"/>
  <sheetViews>
    <sheetView tabSelected="1" workbookViewId="0" topLeftCell="A1">
      <selection activeCell="A18" sqref="A18"/>
    </sheetView>
  </sheetViews>
  <sheetFormatPr defaultColWidth="9.140625" defaultRowHeight="12.75"/>
  <cols>
    <col min="1" max="1" width="10.7109375" style="88" customWidth="1"/>
    <col min="2" max="2" width="40.7109375" style="0" customWidth="1"/>
    <col min="3" max="3" width="5.7109375" style="0" customWidth="1"/>
    <col min="4" max="5" width="10.7109375" style="0" customWidth="1"/>
    <col min="6" max="6" width="18.57421875" style="0" customWidth="1"/>
    <col min="7" max="15" width="10.7109375" style="0" customWidth="1"/>
    <col min="16" max="25" width="5.7109375" style="0" customWidth="1"/>
    <col min="26" max="26" width="10.7109375" style="0" customWidth="1"/>
  </cols>
  <sheetData>
    <row r="1" spans="1:2" ht="18">
      <c r="A1" s="80" t="str">
        <f>'1. Notes'!A1</f>
        <v>Stroud Association of Schools</v>
      </c>
      <c r="B1" s="43"/>
    </row>
    <row r="2" ht="18">
      <c r="A2" s="80" t="str">
        <f>'1. Notes'!A2</f>
        <v>April 2015 - March 2016</v>
      </c>
    </row>
    <row r="4" spans="1:51" ht="19.5" customHeight="1">
      <c r="A4" s="81" t="s">
        <v>62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9.75" customHeight="1">
      <c r="A5" s="81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9.75" customHeight="1">
      <c r="A6" s="8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83" t="s">
        <v>21</v>
      </c>
      <c r="B7" s="7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75" customHeight="1">
      <c r="A8" s="8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75" customHeight="1">
      <c r="A9" s="8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0" customHeight="1">
      <c r="A10" s="84"/>
      <c r="B10" s="8"/>
      <c r="C10" s="26" t="s">
        <v>22</v>
      </c>
      <c r="D10" s="14" t="s">
        <v>16</v>
      </c>
      <c r="E10" s="14" t="s">
        <v>69</v>
      </c>
      <c r="F10" s="27" t="s">
        <v>111</v>
      </c>
      <c r="G10" s="27" t="s">
        <v>103</v>
      </c>
      <c r="H10" s="27" t="s">
        <v>110</v>
      </c>
      <c r="I10" s="27" t="s">
        <v>80</v>
      </c>
      <c r="J10" s="27" t="s">
        <v>81</v>
      </c>
      <c r="K10" s="27" t="s">
        <v>82</v>
      </c>
      <c r="L10" s="27" t="s">
        <v>83</v>
      </c>
      <c r="M10" s="27" t="s">
        <v>84</v>
      </c>
      <c r="N10" s="27" t="s">
        <v>3</v>
      </c>
      <c r="O10" s="27" t="s">
        <v>4</v>
      </c>
      <c r="P10" s="27" t="s">
        <v>5</v>
      </c>
      <c r="Q10" s="27" t="s">
        <v>6</v>
      </c>
      <c r="R10" s="27" t="s">
        <v>7</v>
      </c>
      <c r="S10" s="27" t="s">
        <v>8</v>
      </c>
      <c r="T10" s="27" t="s">
        <v>9</v>
      </c>
      <c r="U10" s="27" t="s">
        <v>10</v>
      </c>
      <c r="V10" s="27" t="s">
        <v>11</v>
      </c>
      <c r="W10" s="27" t="s">
        <v>12</v>
      </c>
      <c r="X10" s="27" t="s">
        <v>13</v>
      </c>
      <c r="Y10" s="27" t="s">
        <v>14</v>
      </c>
      <c r="Z10" s="18" t="s">
        <v>15</v>
      </c>
      <c r="AA10" s="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 customHeight="1" thickBot="1">
      <c r="A11" s="85" t="s">
        <v>0</v>
      </c>
      <c r="B11" s="10" t="s">
        <v>1</v>
      </c>
      <c r="C11" s="10" t="s">
        <v>2</v>
      </c>
      <c r="D11" s="15" t="s">
        <v>17</v>
      </c>
      <c r="E11" s="15"/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0" t="s">
        <v>18</v>
      </c>
      <c r="Q11" s="10" t="s">
        <v>18</v>
      </c>
      <c r="R11" s="10" t="s">
        <v>18</v>
      </c>
      <c r="S11" s="10" t="s">
        <v>18</v>
      </c>
      <c r="T11" s="10" t="s">
        <v>18</v>
      </c>
      <c r="U11" s="10" t="s">
        <v>18</v>
      </c>
      <c r="V11" s="10" t="s">
        <v>18</v>
      </c>
      <c r="W11" s="10" t="s">
        <v>18</v>
      </c>
      <c r="X11" s="10" t="s">
        <v>18</v>
      </c>
      <c r="Y11" s="10" t="s">
        <v>18</v>
      </c>
      <c r="Z11" s="19" t="s">
        <v>19</v>
      </c>
      <c r="AA11" s="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 customHeight="1">
      <c r="A12" s="86"/>
      <c r="B12" s="3"/>
      <c r="C12" s="3"/>
      <c r="D12" s="16"/>
      <c r="E12" s="16">
        <v>18292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20">
        <f>SUM(E12:Y12)</f>
        <v>18292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 customHeight="1">
      <c r="A13" s="90"/>
      <c r="B13" s="91"/>
      <c r="C13" s="2"/>
      <c r="D13" s="16">
        <f aca="true" t="shared" si="0" ref="D13:D43">SUM(F13:Y13)</f>
        <v>0</v>
      </c>
      <c r="E13" s="16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0">
        <f aca="true" t="shared" si="1" ref="Z13:Z43">SUM(F13:Y13)</f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 customHeight="1">
      <c r="A14" s="90" t="s">
        <v>113</v>
      </c>
      <c r="B14" s="91" t="s">
        <v>114</v>
      </c>
      <c r="C14" s="2"/>
      <c r="D14" s="16">
        <f t="shared" si="0"/>
        <v>60</v>
      </c>
      <c r="E14" s="16"/>
      <c r="F14" s="22"/>
      <c r="G14" s="22"/>
      <c r="H14" s="22">
        <v>60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0">
        <f t="shared" si="1"/>
        <v>60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 customHeight="1">
      <c r="A15" s="90" t="s">
        <v>115</v>
      </c>
      <c r="B15" s="91" t="s">
        <v>116</v>
      </c>
      <c r="C15" s="2"/>
      <c r="D15" s="16">
        <f t="shared" si="0"/>
        <v>24296</v>
      </c>
      <c r="E15" s="16"/>
      <c r="F15" s="22">
        <v>24296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0">
        <f t="shared" si="1"/>
        <v>24296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2.75" customHeight="1">
      <c r="A16" s="90" t="s">
        <v>122</v>
      </c>
      <c r="B16" s="91" t="s">
        <v>123</v>
      </c>
      <c r="C16" s="2"/>
      <c r="D16" s="16">
        <f t="shared" si="0"/>
        <v>8086</v>
      </c>
      <c r="E16" s="16"/>
      <c r="F16" s="22">
        <v>8056</v>
      </c>
      <c r="G16" s="22"/>
      <c r="H16" s="22">
        <v>30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0">
        <f t="shared" si="1"/>
        <v>8086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2.75" customHeight="1">
      <c r="A17" s="90" t="s">
        <v>124</v>
      </c>
      <c r="B17" s="91" t="s">
        <v>125</v>
      </c>
      <c r="C17" s="2"/>
      <c r="D17" s="16">
        <f t="shared" si="0"/>
        <v>2116</v>
      </c>
      <c r="E17" s="16"/>
      <c r="F17" s="22">
        <v>1876</v>
      </c>
      <c r="G17" s="22"/>
      <c r="H17" s="22">
        <v>240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0">
        <f t="shared" si="1"/>
        <v>2116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2.75" customHeight="1">
      <c r="A18" s="90" t="s">
        <v>124</v>
      </c>
      <c r="B18" s="91" t="s">
        <v>137</v>
      </c>
      <c r="C18" s="2"/>
      <c r="D18" s="16">
        <f t="shared" si="0"/>
        <v>30</v>
      </c>
      <c r="E18" s="16"/>
      <c r="F18" s="22"/>
      <c r="G18" s="22"/>
      <c r="H18" s="22">
        <v>30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>
        <f t="shared" si="1"/>
        <v>30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2.75" customHeight="1">
      <c r="A19" s="90"/>
      <c r="B19" s="91"/>
      <c r="C19" s="2"/>
      <c r="D19" s="16">
        <f t="shared" si="0"/>
        <v>0</v>
      </c>
      <c r="E19" s="16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0">
        <f t="shared" si="1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2.75" customHeight="1">
      <c r="A20" s="90"/>
      <c r="B20" s="91"/>
      <c r="C20" s="2"/>
      <c r="D20" s="16">
        <f t="shared" si="0"/>
        <v>0</v>
      </c>
      <c r="E20" s="16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0">
        <f t="shared" si="1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2.75" customHeight="1">
      <c r="A21" s="90"/>
      <c r="B21" s="91"/>
      <c r="C21" s="2"/>
      <c r="D21" s="16">
        <f t="shared" si="0"/>
        <v>0</v>
      </c>
      <c r="E21" s="16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0">
        <f t="shared" si="1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2.75" customHeight="1">
      <c r="A22" s="90"/>
      <c r="B22" s="91"/>
      <c r="C22" s="2"/>
      <c r="D22" s="16">
        <f t="shared" si="0"/>
        <v>0</v>
      </c>
      <c r="E22" s="16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0">
        <f t="shared" si="1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2.75" customHeight="1">
      <c r="A23" s="90"/>
      <c r="B23" s="91"/>
      <c r="C23" s="2"/>
      <c r="D23" s="16">
        <f t="shared" si="0"/>
        <v>0</v>
      </c>
      <c r="E23" s="16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>
        <f t="shared" si="1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2.75" customHeight="1">
      <c r="A24" s="90"/>
      <c r="B24" s="91"/>
      <c r="C24" s="2"/>
      <c r="D24" s="16">
        <f t="shared" si="0"/>
        <v>0</v>
      </c>
      <c r="E24" s="16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0">
        <f t="shared" si="1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2.75" customHeight="1">
      <c r="A25" s="90"/>
      <c r="B25" s="91"/>
      <c r="C25" s="2"/>
      <c r="D25" s="16">
        <f t="shared" si="0"/>
        <v>0</v>
      </c>
      <c r="E25" s="16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0">
        <f t="shared" si="1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2.75" customHeight="1">
      <c r="A26" s="90"/>
      <c r="B26" s="91"/>
      <c r="C26" s="2"/>
      <c r="D26" s="16">
        <f t="shared" si="0"/>
        <v>0</v>
      </c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0">
        <f t="shared" si="1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3.5" customHeight="1">
      <c r="A27" s="90"/>
      <c r="B27" s="91"/>
      <c r="C27" s="2"/>
      <c r="D27" s="16">
        <f t="shared" si="0"/>
        <v>0</v>
      </c>
      <c r="E27" s="16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0">
        <f t="shared" si="1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2.75" customHeight="1">
      <c r="A28" s="90"/>
      <c r="B28" s="91"/>
      <c r="C28" s="2"/>
      <c r="D28" s="16">
        <f t="shared" si="0"/>
        <v>0</v>
      </c>
      <c r="E28" s="16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>
        <f t="shared" si="1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.75" customHeight="1">
      <c r="A29" s="90"/>
      <c r="B29" s="91"/>
      <c r="C29" s="2"/>
      <c r="D29" s="16">
        <f t="shared" si="0"/>
        <v>0</v>
      </c>
      <c r="E29" s="16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0">
        <f t="shared" si="1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.75" customHeight="1">
      <c r="A30" s="90"/>
      <c r="B30" s="91"/>
      <c r="C30" s="2"/>
      <c r="D30" s="16">
        <f t="shared" si="0"/>
        <v>0</v>
      </c>
      <c r="E30" s="16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>
        <f t="shared" si="1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.75" customHeight="1">
      <c r="A31" s="90"/>
      <c r="B31" s="91"/>
      <c r="C31" s="2"/>
      <c r="D31" s="16">
        <f t="shared" si="0"/>
        <v>0</v>
      </c>
      <c r="E31" s="16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0">
        <f t="shared" si="1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.75" customHeight="1">
      <c r="A32" s="90"/>
      <c r="B32" s="91"/>
      <c r="C32" s="2"/>
      <c r="D32" s="16">
        <f t="shared" si="0"/>
        <v>0</v>
      </c>
      <c r="E32" s="16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0">
        <f t="shared" si="1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.75" customHeight="1">
      <c r="A33" s="90"/>
      <c r="B33" s="91"/>
      <c r="C33" s="2"/>
      <c r="D33" s="16">
        <f t="shared" si="0"/>
        <v>0</v>
      </c>
      <c r="E33" s="16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>
        <f t="shared" si="1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.75" customHeight="1">
      <c r="A34" s="90"/>
      <c r="B34" s="91"/>
      <c r="C34" s="2"/>
      <c r="D34" s="16">
        <f t="shared" si="0"/>
        <v>0</v>
      </c>
      <c r="E34" s="16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>
        <f t="shared" si="1"/>
        <v>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.75" customHeight="1">
      <c r="A35" s="90"/>
      <c r="B35" s="91"/>
      <c r="C35" s="2"/>
      <c r="D35" s="16">
        <f t="shared" si="0"/>
        <v>0</v>
      </c>
      <c r="E35" s="16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>
        <f t="shared" si="1"/>
        <v>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.75" customHeight="1">
      <c r="A36" s="90"/>
      <c r="B36" s="91"/>
      <c r="C36" s="2"/>
      <c r="D36" s="16">
        <f t="shared" si="0"/>
        <v>0</v>
      </c>
      <c r="E36" s="16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0">
        <f t="shared" si="1"/>
        <v>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.75" customHeight="1">
      <c r="A37" s="90"/>
      <c r="B37" s="91"/>
      <c r="C37" s="2"/>
      <c r="D37" s="16">
        <f t="shared" si="0"/>
        <v>0</v>
      </c>
      <c r="E37" s="16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0">
        <f t="shared" si="1"/>
        <v>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 customHeight="1">
      <c r="A38" s="90"/>
      <c r="B38" s="91"/>
      <c r="C38" s="2"/>
      <c r="D38" s="16">
        <f t="shared" si="0"/>
        <v>0</v>
      </c>
      <c r="E38" s="16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>
        <f t="shared" si="1"/>
        <v>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 customHeight="1">
      <c r="A39" s="90"/>
      <c r="B39" s="91"/>
      <c r="C39" s="2"/>
      <c r="D39" s="16">
        <f t="shared" si="0"/>
        <v>0</v>
      </c>
      <c r="E39" s="16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>
        <f t="shared" si="1"/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 customHeight="1">
      <c r="A40" s="90"/>
      <c r="B40" s="91"/>
      <c r="C40" s="2"/>
      <c r="D40" s="16">
        <f t="shared" si="0"/>
        <v>0</v>
      </c>
      <c r="E40" s="16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0">
        <f t="shared" si="1"/>
        <v>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 customHeight="1">
      <c r="A41" s="90"/>
      <c r="B41" s="91"/>
      <c r="C41" s="2"/>
      <c r="D41" s="16">
        <f t="shared" si="0"/>
        <v>0</v>
      </c>
      <c r="E41" s="16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0">
        <f t="shared" si="1"/>
        <v>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 customHeight="1">
      <c r="A42" s="90"/>
      <c r="B42" s="91"/>
      <c r="C42" s="2"/>
      <c r="D42" s="16">
        <f t="shared" si="0"/>
        <v>0</v>
      </c>
      <c r="E42" s="16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0">
        <f t="shared" si="1"/>
        <v>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 customHeight="1">
      <c r="A43" s="90"/>
      <c r="B43" s="91"/>
      <c r="C43" s="2"/>
      <c r="D43" s="16">
        <f t="shared" si="0"/>
        <v>0</v>
      </c>
      <c r="E43" s="16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0">
        <f t="shared" si="1"/>
        <v>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.75" customHeight="1">
      <c r="A44" s="90"/>
      <c r="B44" s="91"/>
      <c r="C44" s="2"/>
      <c r="D44" s="16">
        <f aca="true" t="shared" si="2" ref="D44:D74">SUM(F44:Y44)</f>
        <v>0</v>
      </c>
      <c r="E44" s="16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0">
        <f aca="true" t="shared" si="3" ref="Z44:Z74">SUM(F44:Y44)</f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90"/>
      <c r="B45" s="91"/>
      <c r="C45" s="2"/>
      <c r="D45" s="16">
        <f t="shared" si="2"/>
        <v>0</v>
      </c>
      <c r="E45" s="16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0">
        <f t="shared" si="3"/>
        <v>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90"/>
      <c r="B46" s="91"/>
      <c r="C46" s="2"/>
      <c r="D46" s="16">
        <f t="shared" si="2"/>
        <v>0</v>
      </c>
      <c r="E46" s="16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0">
        <f t="shared" si="3"/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 customHeight="1">
      <c r="A47" s="90"/>
      <c r="B47" s="91"/>
      <c r="C47" s="2"/>
      <c r="D47" s="16">
        <f t="shared" si="2"/>
        <v>0</v>
      </c>
      <c r="E47" s="16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0">
        <f t="shared" si="3"/>
        <v>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 customHeight="1">
      <c r="A48" s="90"/>
      <c r="B48" s="91"/>
      <c r="C48" s="2"/>
      <c r="D48" s="16">
        <f t="shared" si="2"/>
        <v>0</v>
      </c>
      <c r="E48" s="16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0">
        <f t="shared" si="3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.75" customHeight="1">
      <c r="A49" s="90"/>
      <c r="B49" s="91"/>
      <c r="C49" s="2"/>
      <c r="D49" s="16">
        <f t="shared" si="2"/>
        <v>0</v>
      </c>
      <c r="E49" s="16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0">
        <f t="shared" si="3"/>
        <v>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90"/>
      <c r="B50" s="91"/>
      <c r="C50" s="2"/>
      <c r="D50" s="16">
        <f t="shared" si="2"/>
        <v>0</v>
      </c>
      <c r="E50" s="16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0">
        <f t="shared" si="3"/>
        <v>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90"/>
      <c r="B51" s="91"/>
      <c r="C51" s="2"/>
      <c r="D51" s="16">
        <f t="shared" si="2"/>
        <v>0</v>
      </c>
      <c r="E51" s="16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0">
        <f t="shared" si="3"/>
        <v>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.75" customHeight="1">
      <c r="A52" s="90"/>
      <c r="B52" s="91"/>
      <c r="C52" s="2"/>
      <c r="D52" s="16">
        <f t="shared" si="2"/>
        <v>0</v>
      </c>
      <c r="E52" s="16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0">
        <f t="shared" si="3"/>
        <v>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.75" customHeight="1">
      <c r="A53" s="90"/>
      <c r="B53" s="91"/>
      <c r="C53" s="2"/>
      <c r="D53" s="16">
        <f t="shared" si="2"/>
        <v>0</v>
      </c>
      <c r="E53" s="16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0">
        <f t="shared" si="3"/>
        <v>0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.75" customHeight="1">
      <c r="A54" s="90"/>
      <c r="B54" s="91"/>
      <c r="C54" s="2"/>
      <c r="D54" s="16">
        <f t="shared" si="2"/>
        <v>0</v>
      </c>
      <c r="E54" s="16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0">
        <f t="shared" si="3"/>
        <v>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.75" customHeight="1">
      <c r="A55" s="90"/>
      <c r="B55" s="91"/>
      <c r="C55" s="2"/>
      <c r="D55" s="16">
        <f t="shared" si="2"/>
        <v>0</v>
      </c>
      <c r="E55" s="16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0">
        <f t="shared" si="3"/>
        <v>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90"/>
      <c r="B56" s="91"/>
      <c r="C56" s="2"/>
      <c r="D56" s="16">
        <f t="shared" si="2"/>
        <v>0</v>
      </c>
      <c r="E56" s="16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0">
        <f t="shared" si="3"/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.75" customHeight="1">
      <c r="A57" s="90"/>
      <c r="B57" s="91"/>
      <c r="C57" s="2"/>
      <c r="D57" s="16">
        <f t="shared" si="2"/>
        <v>0</v>
      </c>
      <c r="E57" s="16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0">
        <f t="shared" si="3"/>
        <v>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 customHeight="1">
      <c r="A58" s="90"/>
      <c r="B58" s="91"/>
      <c r="C58" s="2"/>
      <c r="D58" s="16">
        <f t="shared" si="2"/>
        <v>0</v>
      </c>
      <c r="E58" s="16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>
        <f t="shared" si="3"/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 customHeight="1">
      <c r="A59" s="90"/>
      <c r="B59" s="91"/>
      <c r="C59" s="2"/>
      <c r="D59" s="16">
        <f t="shared" si="2"/>
        <v>0</v>
      </c>
      <c r="E59" s="16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0">
        <f t="shared" si="3"/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 customHeight="1">
      <c r="A60" s="90"/>
      <c r="B60" s="91"/>
      <c r="C60" s="2"/>
      <c r="D60" s="16">
        <f t="shared" si="2"/>
        <v>0</v>
      </c>
      <c r="E60" s="16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0">
        <f t="shared" si="3"/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.75" customHeight="1">
      <c r="A61" s="90"/>
      <c r="B61" s="91"/>
      <c r="C61" s="2"/>
      <c r="D61" s="16">
        <f t="shared" si="2"/>
        <v>0</v>
      </c>
      <c r="E61" s="16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0">
        <f t="shared" si="3"/>
        <v>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 customHeight="1">
      <c r="A62" s="90"/>
      <c r="B62" s="91"/>
      <c r="C62" s="2"/>
      <c r="D62" s="16">
        <f t="shared" si="2"/>
        <v>0</v>
      </c>
      <c r="E62" s="16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0">
        <f t="shared" si="3"/>
        <v>0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 customHeight="1">
      <c r="A63" s="90"/>
      <c r="B63" s="91"/>
      <c r="C63" s="2"/>
      <c r="D63" s="16">
        <f t="shared" si="2"/>
        <v>0</v>
      </c>
      <c r="E63" s="16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0">
        <f t="shared" si="3"/>
        <v>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 customHeight="1">
      <c r="A64" s="90"/>
      <c r="B64" s="91"/>
      <c r="C64" s="2"/>
      <c r="D64" s="16">
        <f t="shared" si="2"/>
        <v>0</v>
      </c>
      <c r="E64" s="16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0">
        <f t="shared" si="3"/>
        <v>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 customHeight="1">
      <c r="A65" s="90"/>
      <c r="B65" s="91"/>
      <c r="C65" s="2"/>
      <c r="D65" s="16">
        <f t="shared" si="2"/>
        <v>0</v>
      </c>
      <c r="E65" s="16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0">
        <f t="shared" si="3"/>
        <v>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 customHeight="1">
      <c r="A66" s="90"/>
      <c r="B66" s="91"/>
      <c r="C66" s="2"/>
      <c r="D66" s="16">
        <f t="shared" si="2"/>
        <v>0</v>
      </c>
      <c r="E66" s="16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0">
        <f t="shared" si="3"/>
        <v>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 customHeight="1">
      <c r="A67" s="90"/>
      <c r="B67" s="91"/>
      <c r="C67" s="2"/>
      <c r="D67" s="16">
        <f t="shared" si="2"/>
        <v>0</v>
      </c>
      <c r="E67" s="16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0">
        <f t="shared" si="3"/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 customHeight="1">
      <c r="A68" s="90"/>
      <c r="B68" s="91"/>
      <c r="C68" s="2"/>
      <c r="D68" s="16">
        <f t="shared" si="2"/>
        <v>0</v>
      </c>
      <c r="E68" s="16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0">
        <f t="shared" si="3"/>
        <v>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 customHeight="1">
      <c r="A69" s="90"/>
      <c r="B69" s="91"/>
      <c r="C69" s="2"/>
      <c r="D69" s="16">
        <f t="shared" si="2"/>
        <v>0</v>
      </c>
      <c r="E69" s="16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0">
        <f t="shared" si="3"/>
        <v>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.75" customHeight="1">
      <c r="A70" s="90"/>
      <c r="B70" s="91"/>
      <c r="C70" s="2"/>
      <c r="D70" s="16">
        <f t="shared" si="2"/>
        <v>0</v>
      </c>
      <c r="E70" s="16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0">
        <f t="shared" si="3"/>
        <v>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.75" customHeight="1">
      <c r="A71" s="90"/>
      <c r="B71" s="91"/>
      <c r="C71" s="2"/>
      <c r="D71" s="16">
        <f t="shared" si="2"/>
        <v>0</v>
      </c>
      <c r="E71" s="16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0">
        <f t="shared" si="3"/>
        <v>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 customHeight="1">
      <c r="A72" s="90"/>
      <c r="B72" s="91"/>
      <c r="C72" s="2"/>
      <c r="D72" s="16">
        <f t="shared" si="2"/>
        <v>0</v>
      </c>
      <c r="E72" s="16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>
        <f t="shared" si="3"/>
        <v>0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 customHeight="1">
      <c r="A73" s="90"/>
      <c r="B73" s="91"/>
      <c r="C73" s="2"/>
      <c r="D73" s="16">
        <f t="shared" si="2"/>
        <v>0</v>
      </c>
      <c r="E73" s="16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0">
        <f t="shared" si="3"/>
        <v>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12.75" customHeight="1" thickBot="1">
      <c r="A74" s="90"/>
      <c r="B74" s="92"/>
      <c r="C74" s="11"/>
      <c r="D74" s="17">
        <f t="shared" si="2"/>
        <v>0</v>
      </c>
      <c r="E74" s="17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1">
        <f t="shared" si="3"/>
        <v>0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30" customHeight="1" thickBot="1">
      <c r="A75" s="87"/>
      <c r="B75" s="13" t="s">
        <v>20</v>
      </c>
      <c r="C75" s="11"/>
      <c r="D75" s="24">
        <f aca="true" t="shared" si="4" ref="D75:Y75">SUM(D12:D74)</f>
        <v>34588</v>
      </c>
      <c r="E75" s="24">
        <f t="shared" si="4"/>
        <v>18292</v>
      </c>
      <c r="F75" s="17">
        <f t="shared" si="4"/>
        <v>34228</v>
      </c>
      <c r="G75" s="17">
        <f t="shared" si="4"/>
        <v>0</v>
      </c>
      <c r="H75" s="17">
        <f t="shared" si="4"/>
        <v>360</v>
      </c>
      <c r="I75" s="17">
        <f t="shared" si="4"/>
        <v>0</v>
      </c>
      <c r="J75" s="17">
        <f t="shared" si="4"/>
        <v>0</v>
      </c>
      <c r="K75" s="17">
        <f t="shared" si="4"/>
        <v>0</v>
      </c>
      <c r="L75" s="17">
        <f t="shared" si="4"/>
        <v>0</v>
      </c>
      <c r="M75" s="17">
        <f t="shared" si="4"/>
        <v>0</v>
      </c>
      <c r="N75" s="17">
        <f t="shared" si="4"/>
        <v>0</v>
      </c>
      <c r="O75" s="17">
        <f t="shared" si="4"/>
        <v>0</v>
      </c>
      <c r="P75" s="17">
        <f t="shared" si="4"/>
        <v>0</v>
      </c>
      <c r="Q75" s="17">
        <f t="shared" si="4"/>
        <v>0</v>
      </c>
      <c r="R75" s="17">
        <f t="shared" si="4"/>
        <v>0</v>
      </c>
      <c r="S75" s="17">
        <f t="shared" si="4"/>
        <v>0</v>
      </c>
      <c r="T75" s="17">
        <f t="shared" si="4"/>
        <v>0</v>
      </c>
      <c r="U75" s="17">
        <f t="shared" si="4"/>
        <v>0</v>
      </c>
      <c r="V75" s="17">
        <f t="shared" si="4"/>
        <v>0</v>
      </c>
      <c r="W75" s="17">
        <f t="shared" si="4"/>
        <v>0</v>
      </c>
      <c r="X75" s="17">
        <f t="shared" si="4"/>
        <v>0</v>
      </c>
      <c r="Y75" s="24">
        <f t="shared" si="4"/>
        <v>0</v>
      </c>
      <c r="Z75" s="17">
        <f>SUM(Z12:Z74)</f>
        <v>52880</v>
      </c>
      <c r="AA75" s="1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.75" customHeight="1">
      <c r="A76" s="82"/>
      <c r="B76" s="2"/>
      <c r="C76" s="2"/>
      <c r="D76" s="12"/>
      <c r="E76" s="1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 customHeight="1">
      <c r="A77" s="8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 t="s">
        <v>73</v>
      </c>
      <c r="X77" s="2"/>
      <c r="Y77" s="2"/>
      <c r="Z77" s="22">
        <f>SUM(E75:Y75)</f>
        <v>52880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.75" customHeight="1">
      <c r="A78" s="8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 customHeight="1">
      <c r="A79" s="8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8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.75">
      <c r="A81" s="8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8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8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8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.75">
      <c r="A85" s="8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.75">
      <c r="A86" s="8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>
      <c r="A87" s="8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>
      <c r="A88" s="8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.75">
      <c r="A89" s="8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8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8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8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8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8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8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8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8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8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8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8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8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8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8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8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8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8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8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8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8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8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8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8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.75">
      <c r="A113" s="8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.75">
      <c r="A114" s="8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.75">
      <c r="A115" s="8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.75">
      <c r="A116" s="8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.75">
      <c r="A117" s="8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.75">
      <c r="A118" s="8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.75">
      <c r="A119" s="8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.75">
      <c r="A120" s="8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.75">
      <c r="A121" s="8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.75">
      <c r="A122" s="8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.75">
      <c r="A123" s="8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.75">
      <c r="A124" s="8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.75">
      <c r="A125" s="8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.75">
      <c r="A126" s="8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.75">
      <c r="A127" s="8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.75">
      <c r="A128" s="8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.75">
      <c r="A129" s="8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.75">
      <c r="A130" s="8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.75">
      <c r="A131" s="8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.75">
      <c r="A132" s="8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.75">
      <c r="A133" s="8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.75">
      <c r="A134" s="8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.75">
      <c r="A135" s="8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.75">
      <c r="A136" s="8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.75">
      <c r="A137" s="8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.75">
      <c r="A138" s="8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.75">
      <c r="A139" s="8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.75">
      <c r="A140" s="8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.75">
      <c r="A141" s="8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.75">
      <c r="A142" s="8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.75">
      <c r="A143" s="8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.75">
      <c r="A144" s="8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.75">
      <c r="A145" s="8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.75">
      <c r="A146" s="8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8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8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8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8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8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8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8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8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8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8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8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8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8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8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8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8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8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8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8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8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8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8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8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8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8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8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8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8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8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8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8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8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8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8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8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8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8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8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8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8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8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8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8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8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8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8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8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8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8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8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8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8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8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8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8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8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8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8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8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8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8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8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8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8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8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.75">
      <c r="A212" s="8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.75">
      <c r="A213" s="8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.75">
      <c r="A214" s="8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.75">
      <c r="A215" s="8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.75">
      <c r="A216" s="8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.75">
      <c r="A217" s="8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.75">
      <c r="A218" s="8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2.75">
      <c r="A219" s="8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2.75">
      <c r="A220" s="8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2.75">
      <c r="A221" s="8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2.75">
      <c r="A222" s="8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2.75">
      <c r="A223" s="8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2.75">
      <c r="A224" s="8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2.75">
      <c r="A225" s="8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2.75">
      <c r="A226" s="8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2.75">
      <c r="A227" s="8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2.75">
      <c r="A228" s="8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2.75">
      <c r="A229" s="8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2.75">
      <c r="A230" s="8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2.75">
      <c r="A231" s="8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2.75">
      <c r="A232" s="8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2.75">
      <c r="A233" s="8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2.75">
      <c r="A234" s="8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2.75">
      <c r="A235" s="8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2.75">
      <c r="A236" s="8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2.75">
      <c r="A237" s="8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2.75">
      <c r="A238" s="8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2.75">
      <c r="A239" s="8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2.75">
      <c r="A240" s="8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2.75">
      <c r="A241" s="8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2.75">
      <c r="A242" s="8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2.75">
      <c r="A243" s="8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2.75">
      <c r="A244" s="8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2.75">
      <c r="A245" s="8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2.75">
      <c r="A246" s="8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2.75">
      <c r="A247" s="8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2.75">
      <c r="A248" s="8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2.75">
      <c r="A249" s="8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2.75">
      <c r="A250" s="8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2.75">
      <c r="A251" s="8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2.75">
      <c r="A252" s="8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2.75">
      <c r="A253" s="8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2.75">
      <c r="A254" s="8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2.75">
      <c r="A255" s="8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2.75">
      <c r="A256" s="8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2.75">
      <c r="A257" s="8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2.75">
      <c r="A258" s="8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2.75">
      <c r="A259" s="8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2.75">
      <c r="A260" s="8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2.75">
      <c r="A261" s="8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2.75">
      <c r="A262" s="8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2.75">
      <c r="A263" s="8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2.75">
      <c r="A264" s="8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2.75">
      <c r="A265" s="8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2.75">
      <c r="A266" s="8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2.75">
      <c r="A267" s="8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2.75">
      <c r="A268" s="8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2.75">
      <c r="A269" s="8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2.75">
      <c r="A270" s="8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2.75">
      <c r="A271" s="8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2.75">
      <c r="A272" s="8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2.75">
      <c r="A273" s="8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2.75">
      <c r="A274" s="8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2.75">
      <c r="A275" s="8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2.75">
      <c r="A276" s="8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2.75">
      <c r="A277" s="8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2.75">
      <c r="A278" s="8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2.75">
      <c r="A279" s="8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2.75">
      <c r="A280" s="8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2.75">
      <c r="A281" s="8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2.75">
      <c r="A282" s="8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2.75">
      <c r="A283" s="8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2.75">
      <c r="A284" s="8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2.75">
      <c r="A285" s="8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2.75">
      <c r="A286" s="8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2.75">
      <c r="A287" s="8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2.75">
      <c r="A288" s="8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2.75">
      <c r="A289" s="8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2.75">
      <c r="A290" s="8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2.75">
      <c r="A291" s="8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2.75">
      <c r="A292" s="8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2.75">
      <c r="A293" s="8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2.75">
      <c r="A294" s="8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2.75">
      <c r="A295" s="8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2.75">
      <c r="A296" s="8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2.75">
      <c r="A297" s="8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2.75">
      <c r="A298" s="8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2.75">
      <c r="A299" s="8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2.75">
      <c r="A300" s="8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2.75">
      <c r="A301" s="8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2.75">
      <c r="A302" s="8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2.75">
      <c r="A303" s="8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2.75">
      <c r="A304" s="8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2.75">
      <c r="A305" s="8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2.75">
      <c r="A306" s="8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2.75">
      <c r="A307" s="8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2.75">
      <c r="A308" s="8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2.75">
      <c r="A309" s="8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2.75">
      <c r="A310" s="8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2.75">
      <c r="A311" s="8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2.75">
      <c r="A312" s="8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2.75">
      <c r="A313" s="8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2.75">
      <c r="A314" s="8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2.75">
      <c r="A315" s="8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2.75">
      <c r="A316" s="8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2.75">
      <c r="A317" s="8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2.75">
      <c r="A318" s="8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2.75">
      <c r="A319" s="8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2.75">
      <c r="A320" s="8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2.75">
      <c r="A321" s="8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2.75">
      <c r="A322" s="8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2.75">
      <c r="A323" s="8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2.75">
      <c r="A324" s="8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2.75">
      <c r="A325" s="8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2.75">
      <c r="A326" s="8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2.75">
      <c r="A327" s="8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2.75">
      <c r="A328" s="8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2.75">
      <c r="A329" s="8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2.75">
      <c r="A330" s="8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2.75">
      <c r="A331" s="8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2.75">
      <c r="A332" s="8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2.75">
      <c r="A333" s="8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2.75">
      <c r="A334" s="8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2.75">
      <c r="A335" s="8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2.75">
      <c r="A336" s="8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2.75">
      <c r="A337" s="8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2.75">
      <c r="A338" s="8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2.75">
      <c r="A339" s="8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2.75">
      <c r="A340" s="8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2.75">
      <c r="A341" s="8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2.75">
      <c r="A342" s="8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2.75">
      <c r="A343" s="8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2.75">
      <c r="A344" s="8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2.75">
      <c r="A345" s="8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2.75">
      <c r="A346" s="8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2.75">
      <c r="A347" s="8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2.75">
      <c r="A348" s="8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2.75">
      <c r="A349" s="8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2.75">
      <c r="A350" s="8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2.75">
      <c r="A351" s="8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2.75">
      <c r="A352" s="8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2.75">
      <c r="A353" s="8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2.75">
      <c r="A354" s="8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2.75">
      <c r="A355" s="8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2.75">
      <c r="A356" s="8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2.75">
      <c r="A357" s="8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2.75">
      <c r="A358" s="8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2.75">
      <c r="A359" s="8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2.75">
      <c r="A360" s="8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2.75">
      <c r="A361" s="8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2.75">
      <c r="A362" s="8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2.75">
      <c r="A363" s="8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2.75">
      <c r="A364" s="8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2.75">
      <c r="A365" s="8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2.75">
      <c r="A366" s="8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2.75">
      <c r="A367" s="8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2.75">
      <c r="A368" s="8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2.75">
      <c r="A369" s="8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2.75">
      <c r="A370" s="8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2.75">
      <c r="A371" s="8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2.75">
      <c r="A372" s="8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2.75">
      <c r="A373" s="8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2.75">
      <c r="A374" s="8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2.75">
      <c r="A375" s="8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2.75">
      <c r="A376" s="8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2.75">
      <c r="A377" s="8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2.75">
      <c r="A378" s="8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2.75">
      <c r="A379" s="8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2.75">
      <c r="A380" s="8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2.75">
      <c r="A381" s="8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2.75">
      <c r="A382" s="8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2.75">
      <c r="A383" s="8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2.75">
      <c r="A384" s="8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2.75">
      <c r="A385" s="8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2.75">
      <c r="A386" s="8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2.75">
      <c r="A387" s="8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2.75">
      <c r="A388" s="8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2.75">
      <c r="A389" s="8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2.75">
      <c r="A390" s="8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2.75">
      <c r="A391" s="8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2.75">
      <c r="A392" s="8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2.75">
      <c r="A393" s="8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2.75">
      <c r="A394" s="8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2.75">
      <c r="A395" s="8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2.75">
      <c r="A396" s="8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2.75">
      <c r="A397" s="8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2.75">
      <c r="A398" s="8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2.75">
      <c r="A399" s="8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2.75">
      <c r="A400" s="8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2.75">
      <c r="A401" s="8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2.75">
      <c r="A402" s="8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2.75">
      <c r="A403" s="8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2.75">
      <c r="A404" s="8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2.75">
      <c r="A405" s="8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2.75">
      <c r="A406" s="8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2.75">
      <c r="A407" s="8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2.75">
      <c r="A408" s="8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2.75">
      <c r="A409" s="8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2.75">
      <c r="A410" s="8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2.75">
      <c r="A411" s="8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2.75">
      <c r="A412" s="8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2.75">
      <c r="A413" s="8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2.75">
      <c r="A414" s="8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2.75">
      <c r="A415" s="8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2.75">
      <c r="A416" s="8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2.75">
      <c r="A417" s="8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2.75">
      <c r="A418" s="8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2.75">
      <c r="A419" s="8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2.75">
      <c r="A420" s="8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2.75">
      <c r="A421" s="8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2.75">
      <c r="A422" s="8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2.75">
      <c r="A423" s="8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2.75">
      <c r="A424" s="8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2.75">
      <c r="A425" s="8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2.75">
      <c r="A426" s="8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2.75">
      <c r="A427" s="8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2.75">
      <c r="A428" s="8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2.75">
      <c r="A429" s="8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2.75">
      <c r="A430" s="8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2.75">
      <c r="A431" s="8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2.75">
      <c r="A432" s="8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2.75">
      <c r="A433" s="8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2.75">
      <c r="A434" s="8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2.75">
      <c r="A435" s="8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2.75">
      <c r="A436" s="8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2.75">
      <c r="A437" s="8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2.75">
      <c r="A438" s="8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2.75">
      <c r="A439" s="8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2.75">
      <c r="A440" s="8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2.75">
      <c r="A441" s="8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2.75">
      <c r="A442" s="8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2.75">
      <c r="A443" s="8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2.75">
      <c r="A444" s="8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2.75">
      <c r="A445" s="8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2.75">
      <c r="A446" s="8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2.75">
      <c r="A447" s="8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2.75">
      <c r="A448" s="8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2.75">
      <c r="A449" s="8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2.75">
      <c r="A450" s="8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2.75">
      <c r="A451" s="8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2.75">
      <c r="A452" s="8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2.75">
      <c r="A453" s="8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2.75">
      <c r="A454" s="8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2.75">
      <c r="A455" s="8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2.75">
      <c r="A456" s="8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2.75">
      <c r="A457" s="8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2.75">
      <c r="A458" s="8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2.75">
      <c r="A459" s="8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2.75">
      <c r="A460" s="8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2.75">
      <c r="A461" s="8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2.75">
      <c r="A462" s="8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2.75">
      <c r="A463" s="8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2.75">
      <c r="A464" s="8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2.75">
      <c r="A465" s="8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2.75">
      <c r="A466" s="8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2.75">
      <c r="A467" s="8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2.75">
      <c r="A468" s="8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2.75">
      <c r="A469" s="8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2.75">
      <c r="A470" s="8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2.75">
      <c r="A471" s="8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2.75">
      <c r="A472" s="8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2.75">
      <c r="A473" s="8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2.75">
      <c r="A474" s="8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2.75">
      <c r="A475" s="8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2.75">
      <c r="A476" s="8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2.75">
      <c r="A477" s="8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2.75">
      <c r="A478" s="8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2.75">
      <c r="A479" s="8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2.75">
      <c r="A480" s="8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2.75">
      <c r="A481" s="8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2.75">
      <c r="A482" s="8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2.75">
      <c r="A483" s="8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2.75">
      <c r="A484" s="8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2.75">
      <c r="A485" s="8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2.75">
      <c r="A486" s="8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2.75">
      <c r="A487" s="8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2.75">
      <c r="A488" s="8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2.75">
      <c r="A489" s="8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2.75">
      <c r="A490" s="8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2.75">
      <c r="A491" s="8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2.75">
      <c r="A492" s="8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2.75">
      <c r="A493" s="8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2.75">
      <c r="A494" s="8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2.75">
      <c r="A495" s="8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2.75">
      <c r="A496" s="8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2.75">
      <c r="A497" s="8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2.75">
      <c r="A498" s="8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2.75">
      <c r="A499" s="8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2.75">
      <c r="A500" s="8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2.75">
      <c r="A501" s="8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2.75">
      <c r="A502" s="8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2.75">
      <c r="A503" s="8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2.75">
      <c r="A504" s="8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2.75">
      <c r="A505" s="8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2.75">
      <c r="A506" s="8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2.75">
      <c r="A507" s="8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2.75">
      <c r="A508" s="8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2.75">
      <c r="A509" s="8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2.75">
      <c r="A510" s="8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2.75">
      <c r="A511" s="8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2.75">
      <c r="A512" s="8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2.75">
      <c r="A513" s="8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2.75">
      <c r="A514" s="8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2.75">
      <c r="A515" s="8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2.75">
      <c r="A516" s="8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2.75">
      <c r="A517" s="8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2.75">
      <c r="A518" s="8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2.75">
      <c r="A519" s="8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2.75">
      <c r="A520" s="8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2.75">
      <c r="A521" s="8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2.75">
      <c r="A522" s="8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2.75">
      <c r="A523" s="8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2.75">
      <c r="A524" s="8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2.75">
      <c r="A525" s="8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2.75">
      <c r="A526" s="8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2.75">
      <c r="A527" s="8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2.75">
      <c r="A528" s="8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2.75">
      <c r="A529" s="8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2.75">
      <c r="A530" s="8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2.75">
      <c r="A531" s="8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2.75">
      <c r="A532" s="8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2.75">
      <c r="A533" s="8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2.75">
      <c r="A534" s="8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2.75">
      <c r="A535" s="8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2.75">
      <c r="A536" s="8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2.75">
      <c r="A537" s="8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2.75">
      <c r="A538" s="8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2.75">
      <c r="A539" s="8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2.75">
      <c r="A540" s="8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2.75">
      <c r="A541" s="8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2.75">
      <c r="A542" s="8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2.75">
      <c r="A543" s="8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2.75">
      <c r="A544" s="8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2.75">
      <c r="A545" s="8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2.75">
      <c r="A546" s="8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2.75">
      <c r="A547" s="8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2.75">
      <c r="A548" s="8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2.75">
      <c r="A549" s="8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2.75">
      <c r="A550" s="8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2.75">
      <c r="A551" s="8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2.75">
      <c r="A552" s="8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2.75">
      <c r="A553" s="8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2.75">
      <c r="A554" s="8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2.75">
      <c r="A555" s="8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2.75">
      <c r="A556" s="8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2.75">
      <c r="A557" s="8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2.75">
      <c r="A558" s="8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2.75">
      <c r="A559" s="8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2.75">
      <c r="A560" s="8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2.75">
      <c r="A561" s="8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2.75">
      <c r="A562" s="8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2.75">
      <c r="A563" s="8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2.75">
      <c r="A564" s="8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2.75">
      <c r="A565" s="8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2.75">
      <c r="A566" s="8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2.75">
      <c r="A567" s="8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2.75">
      <c r="A568" s="8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2.75">
      <c r="A569" s="8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2.75">
      <c r="A570" s="8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2.75">
      <c r="A571" s="8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2.75">
      <c r="A572" s="8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2.75">
      <c r="A573" s="8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2.75">
      <c r="A574" s="8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2.75">
      <c r="A575" s="8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2.75">
      <c r="A576" s="8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2.75">
      <c r="A577" s="8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2.75">
      <c r="A578" s="8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2.75">
      <c r="A579" s="8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2.75">
      <c r="A580" s="8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2.75">
      <c r="A581" s="8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2.75">
      <c r="A582" s="8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2.75">
      <c r="A583" s="8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2.75">
      <c r="A584" s="8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2.75">
      <c r="A585" s="8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2.75">
      <c r="A586" s="8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2.75">
      <c r="A587" s="8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2.75">
      <c r="A588" s="8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2.75">
      <c r="A589" s="8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2.75">
      <c r="A590" s="8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2.75">
      <c r="A591" s="8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2.75">
      <c r="A592" s="8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2.75">
      <c r="A593" s="8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2.75">
      <c r="A594" s="8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2.75">
      <c r="A595" s="8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2.75">
      <c r="A596" s="8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2.75">
      <c r="A597" s="8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2.75">
      <c r="A598" s="8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2.75">
      <c r="A599" s="8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2.75">
      <c r="A600" s="8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2.75">
      <c r="A601" s="8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2.75">
      <c r="A602" s="8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2.75">
      <c r="A603" s="8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2.75">
      <c r="A604" s="8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2.75">
      <c r="A605" s="8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2.75">
      <c r="A606" s="8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2.75">
      <c r="A607" s="8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2.75">
      <c r="A608" s="8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2.75">
      <c r="A609" s="8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2.75">
      <c r="A610" s="8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2.75">
      <c r="A611" s="8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2.75">
      <c r="A612" s="8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2.75">
      <c r="A613" s="8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2.75">
      <c r="A614" s="8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2.75">
      <c r="A615" s="8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2.75">
      <c r="A616" s="8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2.75">
      <c r="A617" s="8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2.75">
      <c r="A618" s="8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2.75">
      <c r="A619" s="8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2.75">
      <c r="A620" s="8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2.75">
      <c r="A621" s="8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2.75">
      <c r="A622" s="8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2.75">
      <c r="A623" s="8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2.75">
      <c r="A624" s="8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2.75">
      <c r="A625" s="8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2.75">
      <c r="A626" s="8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2.75">
      <c r="A627" s="8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2.75">
      <c r="A628" s="8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2.75">
      <c r="A629" s="8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2.75">
      <c r="A630" s="8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2.75">
      <c r="A631" s="8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2.75">
      <c r="A632" s="8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2.75">
      <c r="A633" s="8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2.75">
      <c r="A634" s="8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2.75">
      <c r="A635" s="8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2.75">
      <c r="A636" s="8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2.75">
      <c r="A637" s="8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2.75">
      <c r="A638" s="8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2.75">
      <c r="A639" s="8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2.75">
      <c r="A640" s="8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2.75">
      <c r="A641" s="8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2.75">
      <c r="A642" s="8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2.75">
      <c r="A643" s="8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2.75">
      <c r="A644" s="8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2.75">
      <c r="A645" s="8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2.75">
      <c r="A646" s="8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2.75">
      <c r="A647" s="8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2.75">
      <c r="A648" s="8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2.75">
      <c r="A649" s="8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2.75">
      <c r="A650" s="8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2.75">
      <c r="A651" s="8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2.75">
      <c r="A652" s="8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2.75">
      <c r="A653" s="8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2.75">
      <c r="A654" s="8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2.75">
      <c r="A655" s="8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2.75">
      <c r="A656" s="8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2.75">
      <c r="A657" s="8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2.75">
      <c r="A658" s="8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2.75">
      <c r="A659" s="8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2.75">
      <c r="A660" s="8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2.75">
      <c r="A661" s="8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2.75">
      <c r="A662" s="8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2.75">
      <c r="A663" s="8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2.75">
      <c r="A664" s="8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2.75">
      <c r="A665" s="8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2.75">
      <c r="A666" s="8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2.75">
      <c r="A667" s="8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2.75">
      <c r="A668" s="8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2.75">
      <c r="A669" s="8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2.75">
      <c r="A670" s="8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2.75">
      <c r="A671" s="8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2.75">
      <c r="A672" s="8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2.75">
      <c r="A673" s="8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2.75">
      <c r="A674" s="8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2.75">
      <c r="A675" s="8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2.75">
      <c r="A676" s="8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2.75">
      <c r="A677" s="8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2.75">
      <c r="A678" s="8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2.75">
      <c r="A679" s="8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2.75">
      <c r="A680" s="8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2.75">
      <c r="A681" s="8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2.75">
      <c r="A682" s="8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2.75">
      <c r="A683" s="8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2.75">
      <c r="A684" s="8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2.75">
      <c r="A685" s="8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2.75">
      <c r="A686" s="8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2.75">
      <c r="A687" s="8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2.75">
      <c r="A688" s="8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2.75">
      <c r="A689" s="8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2.75">
      <c r="A690" s="8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2.75">
      <c r="A691" s="8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2.75">
      <c r="A692" s="8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2.75">
      <c r="A693" s="8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2.75">
      <c r="A694" s="8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2.75">
      <c r="A695" s="8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2.75">
      <c r="A696" s="8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2.75">
      <c r="A697" s="8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2.75">
      <c r="A698" s="8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2.75">
      <c r="A699" s="8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2.75">
      <c r="A700" s="8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2.75">
      <c r="A701" s="8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2.75">
      <c r="A702" s="8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2.75">
      <c r="A703" s="8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2.75">
      <c r="A704" s="8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2.75">
      <c r="A705" s="8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2.75">
      <c r="A706" s="8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2.75">
      <c r="A707" s="8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2.75">
      <c r="A708" s="8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2.75">
      <c r="A709" s="8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2.75">
      <c r="A710" s="8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2.75">
      <c r="A711" s="8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2.75">
      <c r="A712" s="8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2.75">
      <c r="A713" s="8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2.75">
      <c r="A714" s="8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2.75">
      <c r="A715" s="8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2.75">
      <c r="A716" s="8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2.75">
      <c r="A717" s="8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2.75">
      <c r="A718" s="8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2.75">
      <c r="A719" s="8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2.75">
      <c r="A720" s="8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2.75">
      <c r="A721" s="8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2.75">
      <c r="A722" s="8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2.75">
      <c r="A723" s="8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2.75">
      <c r="A724" s="8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2.75">
      <c r="A725" s="8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2.75">
      <c r="A726" s="8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2.75">
      <c r="A727" s="8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2.75">
      <c r="A728" s="8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2.75">
      <c r="A729" s="8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2.75">
      <c r="A730" s="8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2.75">
      <c r="A731" s="8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2.75">
      <c r="A732" s="8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2.75">
      <c r="A733" s="8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2.75">
      <c r="A734" s="8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2.75">
      <c r="A735" s="8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2.75">
      <c r="A736" s="8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2.75">
      <c r="A737" s="8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2.75">
      <c r="A738" s="8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2.75">
      <c r="A739" s="8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2.75">
      <c r="A740" s="8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2.75">
      <c r="A741" s="8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2.75">
      <c r="A742" s="8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2.75">
      <c r="A743" s="8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2.75">
      <c r="A744" s="8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2.75">
      <c r="A745" s="8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2.75">
      <c r="A746" s="8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2.75">
      <c r="A747" s="8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2.75">
      <c r="A748" s="8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2.75">
      <c r="A749" s="8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2.75">
      <c r="A750" s="8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2.75">
      <c r="A751" s="8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2.75">
      <c r="A752" s="8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2.75">
      <c r="A753" s="8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2.75">
      <c r="A754" s="8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2.75">
      <c r="A755" s="8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2.75">
      <c r="A756" s="8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2.75">
      <c r="A757" s="8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2.75">
      <c r="A758" s="8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2.75">
      <c r="A759" s="8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2.75">
      <c r="A760" s="8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2.75">
      <c r="A761" s="8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2.75">
      <c r="A762" s="8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2.75">
      <c r="A763" s="8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2.75">
      <c r="A764" s="8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2.75">
      <c r="A765" s="8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2.75">
      <c r="A766" s="8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2.75">
      <c r="A767" s="8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2.75">
      <c r="A768" s="8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2.75">
      <c r="A769" s="8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2.75">
      <c r="A770" s="8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2.75">
      <c r="A771" s="8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2.75">
      <c r="A772" s="8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2.75">
      <c r="A773" s="8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2.75">
      <c r="A774" s="8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2.75">
      <c r="A775" s="8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2.75">
      <c r="A776" s="8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2.75">
      <c r="A777" s="8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2.75">
      <c r="A778" s="8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2.75">
      <c r="A779" s="8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2.75">
      <c r="A780" s="8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2.75">
      <c r="A781" s="8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2.75">
      <c r="A782" s="8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2.75">
      <c r="A783" s="8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2.75">
      <c r="A784" s="8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2.75">
      <c r="A785" s="8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2.75">
      <c r="A786" s="8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2.75">
      <c r="A787" s="8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2.75">
      <c r="A788" s="8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2.75">
      <c r="A789" s="8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2.75">
      <c r="A790" s="8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2.75">
      <c r="A791" s="8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2.75">
      <c r="A792" s="8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2.75">
      <c r="A793" s="8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2.75">
      <c r="A794" s="8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2.75">
      <c r="A795" s="8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2.75">
      <c r="A796" s="8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2.75">
      <c r="A797" s="8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2.75">
      <c r="A798" s="8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2.75">
      <c r="A799" s="8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2.75">
      <c r="A800" s="8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2.75">
      <c r="A801" s="8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2.75">
      <c r="A802" s="8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2.75">
      <c r="A803" s="8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2.75">
      <c r="A804" s="8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2.75">
      <c r="A805" s="8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2.75">
      <c r="A806" s="8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2.75">
      <c r="A807" s="8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2.75">
      <c r="A808" s="8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2.75">
      <c r="A809" s="8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2.75">
      <c r="A810" s="8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2.75">
      <c r="A811" s="8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2.75">
      <c r="A812" s="8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2.75">
      <c r="A813" s="8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2.75">
      <c r="A814" s="8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2.75">
      <c r="A815" s="8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2.75">
      <c r="A816" s="8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2.75">
      <c r="A817" s="8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2.75">
      <c r="A818" s="8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2.75">
      <c r="A819" s="8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2.75">
      <c r="A820" s="8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2.75">
      <c r="A821" s="8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2.75">
      <c r="A822" s="8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2.75">
      <c r="A823" s="8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2.75">
      <c r="A824" s="8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2.75">
      <c r="A825" s="8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2.75">
      <c r="A826" s="8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2.75">
      <c r="A827" s="8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2.75">
      <c r="A828" s="8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2.75">
      <c r="A829" s="8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2.75">
      <c r="A830" s="8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2.75">
      <c r="A831" s="8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2.75">
      <c r="A832" s="8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2.75">
      <c r="A833" s="8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2.75">
      <c r="A834" s="8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2.75">
      <c r="A835" s="8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2.75">
      <c r="A836" s="8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2.75">
      <c r="A837" s="8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2.75">
      <c r="A838" s="8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2.75">
      <c r="A839" s="8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2.75">
      <c r="A840" s="8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2.75">
      <c r="A841" s="8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2.75">
      <c r="A842" s="8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2.75">
      <c r="A843" s="8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2.75">
      <c r="A844" s="8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2.75">
      <c r="A845" s="8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2.75">
      <c r="A846" s="8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2.75">
      <c r="A847" s="8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2.75">
      <c r="A848" s="8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2.75">
      <c r="A849" s="8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2.75">
      <c r="A850" s="8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2.75">
      <c r="A851" s="8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2.75">
      <c r="A852" s="8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2.75">
      <c r="A853" s="8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2.75">
      <c r="A854" s="8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2.75">
      <c r="A855" s="8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2.75">
      <c r="A856" s="8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2.75">
      <c r="A857" s="8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2.75">
      <c r="A858" s="8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2.75">
      <c r="A859" s="8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2.75">
      <c r="A860" s="8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2.75">
      <c r="A861" s="8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2.75">
      <c r="A862" s="8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2.75">
      <c r="A863" s="8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2.75">
      <c r="A864" s="8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2.75">
      <c r="A865" s="8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2.75">
      <c r="A866" s="8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2.75">
      <c r="A867" s="8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2.75">
      <c r="A868" s="8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2.75">
      <c r="A869" s="8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2.75">
      <c r="A870" s="8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2.75">
      <c r="A871" s="8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2.75">
      <c r="A872" s="8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2.75">
      <c r="A873" s="8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2.75">
      <c r="A874" s="8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2.75">
      <c r="A875" s="8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2.75">
      <c r="A876" s="8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2.75">
      <c r="A877" s="8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2.75">
      <c r="A878" s="8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2.75">
      <c r="A879" s="8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2.75">
      <c r="A880" s="8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2.75">
      <c r="A881" s="8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2.75">
      <c r="A882" s="8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2.75">
      <c r="A883" s="8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2.75">
      <c r="A884" s="8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2.75">
      <c r="A885" s="8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2.75">
      <c r="A886" s="8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2.75">
      <c r="A887" s="8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2.75">
      <c r="A888" s="8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2.75">
      <c r="A889" s="8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2.75">
      <c r="A890" s="8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2.75">
      <c r="A891" s="8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2.75">
      <c r="A892" s="8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2.75">
      <c r="A893" s="8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2.75">
      <c r="A894" s="8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2.75">
      <c r="A895" s="8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2.75">
      <c r="A896" s="8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2.75">
      <c r="A897" s="8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2.75">
      <c r="A898" s="8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2.75">
      <c r="A899" s="8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2.75">
      <c r="A900" s="8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2.75">
      <c r="A901" s="8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2.75">
      <c r="A902" s="8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2.75">
      <c r="A903" s="8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2.75">
      <c r="A904" s="8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2.75">
      <c r="A905" s="8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2.75">
      <c r="A906" s="8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2.75">
      <c r="A907" s="8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2.75">
      <c r="A908" s="8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2.75">
      <c r="A909" s="8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2.75">
      <c r="A910" s="8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2.75">
      <c r="A911" s="8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2.75">
      <c r="A912" s="8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2.75">
      <c r="A913" s="8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2.75">
      <c r="A914" s="8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2.75">
      <c r="A915" s="8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2.75">
      <c r="A916" s="8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2.75">
      <c r="A917" s="8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2.75">
      <c r="A918" s="8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2.75">
      <c r="A919" s="8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2.75">
      <c r="A920" s="8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2.75">
      <c r="A921" s="8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2.75">
      <c r="A922" s="8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2.75">
      <c r="A923" s="8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2.75">
      <c r="A924" s="8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2.75">
      <c r="A925" s="8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2.75">
      <c r="A926" s="8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2.75">
      <c r="A927" s="8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2.75">
      <c r="A928" s="8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2.75">
      <c r="A929" s="8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2.75">
      <c r="A930" s="8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2.75">
      <c r="A931" s="8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2.75">
      <c r="A932" s="8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2.75">
      <c r="A933" s="8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2.75">
      <c r="A934" s="8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2.75">
      <c r="A935" s="8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2.75">
      <c r="A936" s="8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2.75">
      <c r="A937" s="8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2.75">
      <c r="A938" s="8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2.75">
      <c r="A939" s="8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2.75">
      <c r="A940" s="8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2.75">
      <c r="A941" s="8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2.75">
      <c r="A942" s="8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2.75">
      <c r="A943" s="8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2.75">
      <c r="A944" s="8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2.75">
      <c r="A945" s="8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2.75">
      <c r="A946" s="8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2.75">
      <c r="A947" s="8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2.75">
      <c r="A948" s="8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2.75">
      <c r="A949" s="8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2.75">
      <c r="A950" s="8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2.75">
      <c r="A951" s="8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2.75">
      <c r="A952" s="8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2.75">
      <c r="A953" s="8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2.75">
      <c r="A954" s="8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2.75">
      <c r="A955" s="8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2.75">
      <c r="A956" s="8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2.75">
      <c r="A957" s="8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2.75">
      <c r="A958" s="8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2.75">
      <c r="A959" s="8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2.75">
      <c r="A960" s="8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2.75">
      <c r="A961" s="8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2.75">
      <c r="A962" s="8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2.75">
      <c r="A963" s="8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2.75">
      <c r="A964" s="8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2.75">
      <c r="A965" s="8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2.75">
      <c r="A966" s="8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2.75">
      <c r="A967" s="8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2.75">
      <c r="A968" s="8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2.75">
      <c r="A969" s="8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2.75">
      <c r="A970" s="8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2.75">
      <c r="A971" s="8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2.75">
      <c r="A972" s="8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2.75">
      <c r="A973" s="8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2.75">
      <c r="A974" s="8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2.75">
      <c r="A975" s="8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2.75">
      <c r="A976" s="8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2.75">
      <c r="A977" s="8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2.75">
      <c r="A978" s="8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2.75">
      <c r="A979" s="8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2.75">
      <c r="A980" s="8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2.75">
      <c r="A981" s="8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2.75">
      <c r="A982" s="8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2.75">
      <c r="A983" s="8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2.75">
      <c r="A984" s="8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2.75">
      <c r="A985" s="8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2.75">
      <c r="A986" s="8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2.75">
      <c r="A987" s="8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2.75">
      <c r="A988" s="8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2.75">
      <c r="A989" s="8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2.75">
      <c r="A990" s="8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2.75">
      <c r="A991" s="8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2.75">
      <c r="A992" s="8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2.75">
      <c r="A993" s="8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2.75">
      <c r="A994" s="8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2.75">
      <c r="A995" s="8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2.75">
      <c r="A996" s="8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2.75">
      <c r="A997" s="8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2.75">
      <c r="A998" s="8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2.75">
      <c r="A999" s="8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2.75">
      <c r="A1000" s="8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2.75">
      <c r="A1001" s="8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2.75">
      <c r="A1002" s="8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2.75">
      <c r="A1003" s="8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12.75">
      <c r="A1004" s="8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12.75">
      <c r="A1005" s="8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12.75">
      <c r="A1006" s="8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12.75">
      <c r="A1007" s="8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12.75">
      <c r="A1008" s="8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12.75">
      <c r="A1009" s="8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12.75">
      <c r="A1010" s="8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12.75">
      <c r="A1011" s="8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12.75">
      <c r="A1012" s="8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12.75">
      <c r="A1013" s="8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12.75">
      <c r="A1014" s="8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12.75">
      <c r="A1015" s="8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12.75">
      <c r="A1016" s="8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12.75">
      <c r="A1017" s="8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ht="12.75">
      <c r="A1018" s="8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ht="12.75">
      <c r="A1019" s="8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ht="12.75">
      <c r="A1020" s="8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ht="12.75">
      <c r="A1021" s="8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ht="12.75">
      <c r="A1022" s="8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ht="12.75">
      <c r="A1023" s="8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ht="12.75">
      <c r="A1024" s="8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ht="12.75">
      <c r="A1025" s="8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ht="12.75">
      <c r="A1026" s="8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ht="12.75">
      <c r="A1027" s="8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ht="12.75">
      <c r="A1028" s="8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ht="12.75">
      <c r="A1029" s="8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ht="12.75">
      <c r="A1030" s="8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ht="12.75">
      <c r="A1031" s="8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ht="12.75">
      <c r="A1032" s="8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ht="12.75">
      <c r="A1033" s="8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ht="12.75">
      <c r="A1034" s="8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ht="12.75">
      <c r="A1035" s="8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ht="12.75">
      <c r="A1036" s="8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ht="12.75">
      <c r="A1037" s="8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ht="12.75">
      <c r="A1038" s="8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ht="12.75">
      <c r="A1039" s="8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ht="12.75">
      <c r="A1040" s="8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ht="12.75">
      <c r="A1041" s="8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ht="12.75">
      <c r="A1042" s="8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ht="12.75">
      <c r="A1043" s="8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ht="12.75">
      <c r="A1044" s="8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ht="12.75">
      <c r="A1045" s="8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ht="12.75">
      <c r="A1046" s="8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ht="12.75">
      <c r="A1047" s="8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ht="12.75">
      <c r="A1048" s="8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ht="12.75">
      <c r="A1049" s="8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ht="12.75">
      <c r="A1050" s="8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ht="12.75">
      <c r="A1051" s="8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ht="12.75">
      <c r="A1052" s="8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ht="12.75">
      <c r="A1053" s="8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ht="12.75">
      <c r="A1054" s="8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ht="12.75">
      <c r="A1055" s="8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ht="12.75">
      <c r="A1056" s="8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ht="12.75">
      <c r="A1057" s="8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ht="12.75">
      <c r="A1058" s="8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ht="12.75">
      <c r="A1059" s="8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ht="12.75">
      <c r="A1060" s="8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ht="12.75">
      <c r="A1061" s="8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ht="12.75">
      <c r="A1062" s="8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ht="12.75">
      <c r="A1063" s="8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ht="12.75">
      <c r="A1064" s="8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ht="12.75">
      <c r="A1065" s="8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ht="12.75">
      <c r="A1066" s="8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ht="12.75">
      <c r="A1067" s="8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ht="12.75">
      <c r="A1068" s="8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ht="12.75">
      <c r="A1069" s="8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ht="12.75">
      <c r="A1070" s="8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ht="12.75">
      <c r="A1071" s="8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ht="12.75">
      <c r="A1072" s="8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ht="12.75">
      <c r="A1073" s="8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ht="12.75">
      <c r="A1074" s="8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ht="12.75">
      <c r="A1075" s="8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ht="12.75">
      <c r="A1076" s="8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ht="12.75">
      <c r="A1077" s="8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ht="12.75">
      <c r="A1078" s="8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ht="12.75">
      <c r="A1079" s="8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ht="12.75">
      <c r="A1080" s="8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ht="12.75">
      <c r="A1081" s="8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ht="12.75">
      <c r="A1082" s="8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ht="12.75">
      <c r="A1083" s="8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ht="12.75">
      <c r="A1084" s="8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ht="12.75">
      <c r="A1085" s="8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ht="12.75">
      <c r="A1086" s="8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ht="12.75">
      <c r="A1087" s="8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ht="12.75">
      <c r="A1088" s="8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ht="12.75">
      <c r="A1089" s="8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ht="12.75">
      <c r="A1090" s="8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ht="12.75">
      <c r="A1091" s="8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ht="12.75">
      <c r="A1092" s="8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ht="12.75">
      <c r="A1093" s="8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ht="12.75">
      <c r="A1094" s="8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ht="12.75">
      <c r="A1095" s="8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ht="12.75">
      <c r="A1096" s="8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</row>
    <row r="1097" spans="1:51" ht="12.75">
      <c r="A1097" s="8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</row>
    <row r="1098" spans="1:51" ht="12.75">
      <c r="A1098" s="8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</row>
    <row r="1099" spans="1:51" ht="12.75">
      <c r="A1099" s="8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</row>
    <row r="1100" spans="1:51" ht="12.75">
      <c r="A1100" s="8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</row>
    <row r="1101" spans="1:51" ht="12.75">
      <c r="A1101" s="8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</row>
    <row r="1102" spans="1:51" ht="12.75">
      <c r="A1102" s="8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</row>
    <row r="1103" spans="1:51" ht="12.75">
      <c r="A1103" s="8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</row>
    <row r="1104" spans="1:51" ht="12.75">
      <c r="A1104" s="8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</row>
    <row r="1105" spans="1:51" ht="12.75">
      <c r="A1105" s="8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</row>
    <row r="1106" spans="1:51" ht="12.75">
      <c r="A1106" s="8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</row>
    <row r="1107" spans="1:51" ht="12.75">
      <c r="A1107" s="8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</row>
    <row r="1108" spans="1:51" ht="12.75">
      <c r="A1108" s="8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</row>
    <row r="1109" spans="1:51" ht="12.75">
      <c r="A1109" s="8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</row>
    <row r="1110" spans="1:51" ht="12.75">
      <c r="A1110" s="8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</row>
    <row r="1111" spans="1:51" ht="12.75">
      <c r="A1111" s="8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</row>
    <row r="1112" spans="1:51" ht="12.75">
      <c r="A1112" s="8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</row>
    <row r="1113" spans="1:51" ht="12.75">
      <c r="A1113" s="8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</row>
    <row r="1114" spans="1:51" ht="12.75">
      <c r="A1114" s="8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</row>
    <row r="1115" spans="1:51" ht="12.75">
      <c r="A1115" s="8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</row>
    <row r="1116" spans="1:51" ht="12.75">
      <c r="A1116" s="8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</row>
    <row r="1117" spans="1:51" ht="12.75">
      <c r="A1117" s="8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</row>
    <row r="1118" spans="1:51" ht="12.75">
      <c r="A1118" s="8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</row>
    <row r="1119" spans="1:51" ht="12.75">
      <c r="A1119" s="8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</row>
    <row r="1120" spans="1:51" ht="12.75">
      <c r="A1120" s="8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</row>
    <row r="1121" spans="1:51" ht="12.75">
      <c r="A1121" s="8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</row>
    <row r="1122" spans="1:51" ht="12.75">
      <c r="A1122" s="8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</row>
    <row r="1123" spans="1:51" ht="12.75">
      <c r="A1123" s="8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</row>
    <row r="1124" spans="1:51" ht="12.75">
      <c r="A1124" s="8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</row>
    <row r="1125" spans="1:51" ht="12.75">
      <c r="A1125" s="8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</row>
    <row r="1126" spans="1:51" ht="12.75">
      <c r="A1126" s="8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</row>
    <row r="1127" spans="1:51" ht="12.75">
      <c r="A1127" s="8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</row>
    <row r="1128" spans="1:51" ht="12.75">
      <c r="A1128" s="8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</row>
    <row r="1129" spans="1:51" ht="12.75">
      <c r="A1129" s="8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</row>
    <row r="1130" spans="1:51" ht="12.75">
      <c r="A1130" s="8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</row>
    <row r="1131" spans="1:51" ht="12.75">
      <c r="A1131" s="8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</row>
    <row r="1132" spans="1:51" ht="12.75">
      <c r="A1132" s="8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</row>
    <row r="1133" spans="1:51" ht="12.75">
      <c r="A1133" s="8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</row>
    <row r="1134" spans="1:51" ht="12.75">
      <c r="A1134" s="8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</row>
    <row r="1135" spans="1:51" ht="12.75">
      <c r="A1135" s="8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</row>
    <row r="1136" spans="1:51" ht="12.75">
      <c r="A1136" s="8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</row>
    <row r="1137" spans="1:51" ht="12.75">
      <c r="A1137" s="8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</row>
    <row r="1138" spans="1:51" ht="12.75">
      <c r="A1138" s="8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</row>
    <row r="1139" spans="1:51" ht="12.75">
      <c r="A1139" s="8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</row>
    <row r="1140" spans="1:51" ht="12.75">
      <c r="A1140" s="8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</row>
    <row r="1141" spans="1:51" ht="12.75">
      <c r="A1141" s="8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</row>
    <row r="1142" spans="1:51" ht="12.75">
      <c r="A1142" s="8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</row>
    <row r="1143" spans="1:51" ht="12.75">
      <c r="A1143" s="8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</row>
    <row r="1144" spans="1:51" ht="12.75">
      <c r="A1144" s="8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</row>
    <row r="1145" spans="1:51" ht="12.75">
      <c r="A1145" s="8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</row>
    <row r="1146" spans="1:51" ht="12.75">
      <c r="A1146" s="8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</row>
    <row r="1147" spans="1:51" ht="12.75">
      <c r="A1147" s="8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</row>
    <row r="1148" spans="1:51" ht="12.75">
      <c r="A1148" s="8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</row>
    <row r="1149" spans="1:51" ht="12.75">
      <c r="A1149" s="8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</row>
    <row r="1150" spans="1:51" ht="12.75">
      <c r="A1150" s="8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</row>
    <row r="1151" spans="1:51" ht="12.75">
      <c r="A1151" s="8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</row>
    <row r="1152" spans="1:51" ht="12.75">
      <c r="A1152" s="8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</row>
    <row r="1153" spans="1:51" ht="12.75">
      <c r="A1153" s="8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</row>
    <row r="1154" spans="1:51" ht="12.75">
      <c r="A1154" s="8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</row>
    <row r="1155" spans="1:51" ht="12.75">
      <c r="A1155" s="8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</row>
    <row r="1156" spans="1:51" ht="12.75">
      <c r="A1156" s="8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</row>
    <row r="1157" spans="1:51" ht="12.75">
      <c r="A1157" s="8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</row>
    <row r="1158" spans="1:51" ht="12.75">
      <c r="A1158" s="8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ht="12.75">
      <c r="A1159" s="8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ht="12.75">
      <c r="A1160" s="8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ht="12.75">
      <c r="A1161" s="8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ht="12.75">
      <c r="A1162" s="8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ht="12.75">
      <c r="A1163" s="8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ht="12.75">
      <c r="A1164" s="8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ht="12.75">
      <c r="A1165" s="8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  <row r="1166" spans="1:51" ht="12.75">
      <c r="A1166" s="8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</row>
    <row r="1167" spans="1:51" ht="12.75">
      <c r="A1167" s="8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</row>
    <row r="1168" spans="1:51" ht="12.75">
      <c r="A1168" s="8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</row>
    <row r="1169" spans="1:51" ht="12.75">
      <c r="A1169" s="8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</row>
    <row r="1170" spans="1:51" ht="12.75">
      <c r="A1170" s="8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</row>
    <row r="1171" spans="1:51" ht="12.75">
      <c r="A1171" s="8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</row>
    <row r="1172" spans="1:51" ht="12.75">
      <c r="A1172" s="8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</row>
    <row r="1173" spans="1:51" ht="12.75">
      <c r="A1173" s="8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</row>
    <row r="1174" spans="1:51" ht="12.75">
      <c r="A1174" s="8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</row>
    <row r="1175" spans="1:51" ht="12.75">
      <c r="A1175" s="8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</row>
    <row r="1176" spans="1:51" ht="12.75">
      <c r="A1176" s="8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</row>
    <row r="1177" spans="1:51" ht="12.75">
      <c r="A1177" s="8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</row>
    <row r="1178" spans="1:51" ht="12.75">
      <c r="A1178" s="8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</row>
    <row r="1179" spans="1:51" ht="12.75">
      <c r="A1179" s="8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</row>
    <row r="1180" spans="1:51" ht="12.75">
      <c r="A1180" s="8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</row>
    <row r="1181" spans="1:51" ht="12.75">
      <c r="A1181" s="8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</row>
    <row r="1182" spans="1:51" ht="12.75">
      <c r="A1182" s="8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</row>
    <row r="1183" spans="1:51" ht="12.75">
      <c r="A1183" s="8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</row>
    <row r="1184" spans="1:51" ht="12.75">
      <c r="A1184" s="8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</row>
    <row r="1185" spans="1:51" ht="12.75">
      <c r="A1185" s="8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</row>
    <row r="1186" spans="1:51" ht="12.75">
      <c r="A1186" s="8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</row>
    <row r="1187" spans="1:51" ht="12.75">
      <c r="A1187" s="8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</row>
    <row r="1188" spans="1:51" ht="12.75">
      <c r="A1188" s="8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</row>
    <row r="1189" spans="1:51" ht="12.75">
      <c r="A1189" s="8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</row>
    <row r="1190" spans="1:51" ht="12.75">
      <c r="A1190" s="8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</row>
    <row r="1191" spans="1:51" ht="12.75">
      <c r="A1191" s="8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</row>
    <row r="1192" spans="1:51" ht="12.75">
      <c r="A1192" s="8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</row>
    <row r="1193" spans="1:51" ht="12.75">
      <c r="A1193" s="8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</row>
    <row r="1194" spans="1:51" ht="12.75">
      <c r="A1194" s="8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</row>
    <row r="1195" spans="1:51" ht="12.75">
      <c r="A1195" s="8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</row>
    <row r="1196" spans="1:51" ht="12.75">
      <c r="A1196" s="8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</row>
    <row r="1197" spans="1:51" ht="12.75">
      <c r="A1197" s="8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</row>
    <row r="1198" spans="1:51" ht="12.75">
      <c r="A1198" s="8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</row>
    <row r="1199" spans="1:51" ht="12.75">
      <c r="A1199" s="8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</row>
    <row r="1200" spans="1:51" ht="12.75">
      <c r="A1200" s="8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</row>
    <row r="1201" spans="1:51" ht="12.75">
      <c r="A1201" s="8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</row>
    <row r="1202" spans="1:51" ht="12.75">
      <c r="A1202" s="8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</row>
    <row r="1203" spans="1:51" ht="12.75">
      <c r="A1203" s="8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</row>
    <row r="1204" spans="1:51" ht="12.75">
      <c r="A1204" s="8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</row>
    <row r="1205" spans="1:51" ht="12.75">
      <c r="A1205" s="8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</row>
    <row r="1206" spans="1:51" ht="12.75">
      <c r="A1206" s="8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</row>
    <row r="1207" spans="1:51" ht="12.75">
      <c r="A1207" s="8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</row>
    <row r="1208" spans="1:51" ht="12.75">
      <c r="A1208" s="8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</row>
    <row r="1209" spans="1:51" ht="12.75">
      <c r="A1209" s="8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</row>
    <row r="1210" spans="1:51" ht="12.75">
      <c r="A1210" s="8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</row>
    <row r="1211" spans="1:51" ht="12.75">
      <c r="A1211" s="8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</row>
    <row r="1212" spans="1:51" ht="12.75">
      <c r="A1212" s="8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</row>
    <row r="1213" spans="1:51" ht="12.75">
      <c r="A1213" s="8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</row>
    <row r="1214" spans="1:51" ht="12.75">
      <c r="A1214" s="8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</row>
    <row r="1215" spans="1:51" ht="12.75">
      <c r="A1215" s="8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</row>
    <row r="1216" spans="1:51" ht="12.75">
      <c r="A1216" s="8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</row>
    <row r="1217" spans="1:51" ht="12.75">
      <c r="A1217" s="8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</row>
    <row r="1218" spans="1:51" ht="12.75">
      <c r="A1218" s="8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</row>
    <row r="1219" spans="1:51" ht="12.75">
      <c r="A1219" s="8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</row>
    <row r="1220" spans="1:51" ht="12.75">
      <c r="A1220" s="8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</row>
    <row r="1221" spans="1:51" ht="12.75">
      <c r="A1221" s="8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</row>
    <row r="1222" spans="1:51" ht="12.75">
      <c r="A1222" s="8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</row>
    <row r="1223" spans="1:51" ht="12.75">
      <c r="A1223" s="8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</row>
    <row r="1224" spans="1:51" ht="12.75">
      <c r="A1224" s="8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</row>
    <row r="1225" spans="1:51" ht="12.75">
      <c r="A1225" s="8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</row>
    <row r="1226" spans="1:51" ht="12.75">
      <c r="A1226" s="8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</row>
    <row r="1227" spans="1:51" ht="12.75">
      <c r="A1227" s="8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</row>
    <row r="1228" spans="1:51" ht="12.75">
      <c r="A1228" s="8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</row>
    <row r="1229" spans="1:51" ht="12.75">
      <c r="A1229" s="8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</row>
    <row r="1230" spans="1:51" ht="12.75">
      <c r="A1230" s="8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</row>
    <row r="1231" spans="1:51" ht="12.75">
      <c r="A1231" s="8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</row>
    <row r="1232" spans="1:51" ht="12.75">
      <c r="A1232" s="8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</row>
    <row r="1233" spans="1:51" ht="12.75">
      <c r="A1233" s="8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</row>
    <row r="1234" spans="1:51" ht="12.75">
      <c r="A1234" s="8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</row>
    <row r="1235" spans="1:51" ht="12.75">
      <c r="A1235" s="8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</row>
    <row r="1236" spans="1:51" ht="12.75">
      <c r="A1236" s="8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</row>
    <row r="1237" spans="1:51" ht="12.75">
      <c r="A1237" s="8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</row>
    <row r="1238" spans="1:51" ht="12.75">
      <c r="A1238" s="8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</row>
    <row r="1239" spans="1:51" ht="12.75">
      <c r="A1239" s="8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</row>
    <row r="1240" spans="1:51" ht="12.75">
      <c r="A1240" s="8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7" r:id="rId1"/>
  <headerFooter alignWithMargins="0">
    <oddFooter>&amp;L&amp;D  &amp;T&amp;RIncome -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239"/>
  <sheetViews>
    <sheetView workbookViewId="0" topLeftCell="A1">
      <selection activeCell="A24" sqref="A24"/>
    </sheetView>
  </sheetViews>
  <sheetFormatPr defaultColWidth="9.140625" defaultRowHeight="12.75"/>
  <cols>
    <col min="1" max="1" width="10.7109375" style="0" customWidth="1"/>
    <col min="2" max="2" width="40.7109375" style="0" customWidth="1"/>
    <col min="3" max="3" width="10.7109375" style="0" customWidth="1"/>
    <col min="4" max="4" width="5.7109375" style="0" customWidth="1"/>
    <col min="5" max="9" width="10.7109375" style="0" customWidth="1"/>
    <col min="10" max="10" width="14.00390625" style="0" customWidth="1"/>
    <col min="11" max="15" width="10.7109375" style="0" customWidth="1"/>
    <col min="16" max="25" width="5.7109375" style="0" customWidth="1"/>
    <col min="26" max="26" width="10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2015 - March 2016</v>
      </c>
    </row>
    <row r="4" spans="1:51" ht="19.5" customHeight="1">
      <c r="A4" s="6" t="s">
        <v>63</v>
      </c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9.75" customHeight="1">
      <c r="A5" s="6"/>
      <c r="B5" s="6"/>
      <c r="C5" s="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9.5" customHeight="1">
      <c r="A7" s="7" t="s">
        <v>21</v>
      </c>
      <c r="B7" s="7"/>
      <c r="C7" s="7"/>
      <c r="D7" s="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30" customHeight="1">
      <c r="A10" s="8"/>
      <c r="B10" s="8"/>
      <c r="C10" s="25" t="s">
        <v>23</v>
      </c>
      <c r="D10" s="26" t="s">
        <v>22</v>
      </c>
      <c r="E10" s="14" t="s">
        <v>16</v>
      </c>
      <c r="F10" s="53" t="s">
        <v>104</v>
      </c>
      <c r="G10" s="53" t="s">
        <v>105</v>
      </c>
      <c r="H10" s="53" t="s">
        <v>88</v>
      </c>
      <c r="I10" s="95" t="s">
        <v>106</v>
      </c>
      <c r="J10" s="53" t="s">
        <v>107</v>
      </c>
      <c r="K10" s="95" t="s">
        <v>108</v>
      </c>
      <c r="L10" s="53" t="s">
        <v>112</v>
      </c>
      <c r="M10" s="53" t="s">
        <v>89</v>
      </c>
      <c r="N10" s="53" t="s">
        <v>90</v>
      </c>
      <c r="O10" s="53" t="s">
        <v>91</v>
      </c>
      <c r="P10" s="53" t="s">
        <v>92</v>
      </c>
      <c r="Q10" s="53" t="s">
        <v>93</v>
      </c>
      <c r="R10" s="53" t="s">
        <v>94</v>
      </c>
      <c r="S10" s="53" t="s">
        <v>95</v>
      </c>
      <c r="T10" s="53" t="s">
        <v>96</v>
      </c>
      <c r="U10" s="53" t="s">
        <v>97</v>
      </c>
      <c r="V10" s="53" t="s">
        <v>98</v>
      </c>
      <c r="W10" s="53" t="s">
        <v>99</v>
      </c>
      <c r="X10" s="53" t="s">
        <v>100</v>
      </c>
      <c r="Y10" s="53" t="s">
        <v>101</v>
      </c>
      <c r="Z10" s="18" t="s">
        <v>15</v>
      </c>
      <c r="AA10" s="8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" customHeight="1" thickBot="1">
      <c r="A11" s="10" t="s">
        <v>0</v>
      </c>
      <c r="B11" s="10" t="s">
        <v>1</v>
      </c>
      <c r="C11" s="10"/>
      <c r="D11" s="10" t="s">
        <v>2</v>
      </c>
      <c r="E11" s="15" t="s">
        <v>17</v>
      </c>
      <c r="F11" s="10" t="s">
        <v>18</v>
      </c>
      <c r="G11" s="10" t="s">
        <v>18</v>
      </c>
      <c r="H11" s="10" t="s">
        <v>18</v>
      </c>
      <c r="I11" s="10" t="s">
        <v>18</v>
      </c>
      <c r="J11" s="10" t="s">
        <v>18</v>
      </c>
      <c r="K11" s="10" t="s">
        <v>18</v>
      </c>
      <c r="L11" s="10" t="s">
        <v>18</v>
      </c>
      <c r="M11" s="10" t="s">
        <v>18</v>
      </c>
      <c r="N11" s="10" t="s">
        <v>18</v>
      </c>
      <c r="O11" s="10" t="s">
        <v>18</v>
      </c>
      <c r="P11" s="10" t="s">
        <v>18</v>
      </c>
      <c r="Q11" s="10" t="s">
        <v>18</v>
      </c>
      <c r="R11" s="10" t="s">
        <v>18</v>
      </c>
      <c r="S11" s="10" t="s">
        <v>18</v>
      </c>
      <c r="T11" s="10" t="s">
        <v>18</v>
      </c>
      <c r="U11" s="10" t="s">
        <v>18</v>
      </c>
      <c r="V11" s="10" t="s">
        <v>18</v>
      </c>
      <c r="W11" s="10" t="s">
        <v>18</v>
      </c>
      <c r="X11" s="10" t="s">
        <v>18</v>
      </c>
      <c r="Y11" s="10" t="s">
        <v>18</v>
      </c>
      <c r="Z11" s="19" t="s">
        <v>19</v>
      </c>
      <c r="AA11" s="8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2.75" customHeight="1">
      <c r="A12" s="89"/>
      <c r="B12" s="91"/>
      <c r="C12" s="4"/>
      <c r="D12" s="2"/>
      <c r="E12" s="16">
        <f aca="true" t="shared" si="0" ref="E12:E73">SUM(F12:Y12)</f>
        <v>0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0">
        <f aca="true" t="shared" si="1" ref="Z12:Z73">SUM(F12:Y12)</f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2.75" customHeight="1">
      <c r="A13" s="93"/>
      <c r="B13" s="91"/>
      <c r="C13" s="4"/>
      <c r="D13" s="2"/>
      <c r="E13" s="16">
        <f t="shared" si="0"/>
        <v>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0">
        <f t="shared" si="1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2.75" customHeight="1">
      <c r="A14" s="89" t="s">
        <v>117</v>
      </c>
      <c r="B14" s="91" t="s">
        <v>120</v>
      </c>
      <c r="C14" s="4"/>
      <c r="D14" s="2"/>
      <c r="E14" s="16">
        <f t="shared" si="0"/>
        <v>1095</v>
      </c>
      <c r="F14" s="22">
        <v>1095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0">
        <f t="shared" si="1"/>
        <v>1095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2.75" customHeight="1">
      <c r="A15" s="89" t="s">
        <v>117</v>
      </c>
      <c r="B15" s="91" t="s">
        <v>120</v>
      </c>
      <c r="C15" s="4"/>
      <c r="D15" s="2"/>
      <c r="E15" s="16">
        <f t="shared" si="0"/>
        <v>2460</v>
      </c>
      <c r="F15" s="22">
        <v>2460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0">
        <f t="shared" si="1"/>
        <v>2460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2.75" customHeight="1">
      <c r="A16" s="89" t="s">
        <v>118</v>
      </c>
      <c r="B16" s="91" t="s">
        <v>119</v>
      </c>
      <c r="C16" s="4"/>
      <c r="D16" s="2"/>
      <c r="E16" s="16">
        <f t="shared" si="0"/>
        <v>500</v>
      </c>
      <c r="F16" s="22">
        <v>500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0">
        <f t="shared" si="1"/>
        <v>500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2.75" customHeight="1">
      <c r="A17" s="89" t="s">
        <v>126</v>
      </c>
      <c r="B17" s="91" t="s">
        <v>127</v>
      </c>
      <c r="C17" s="4"/>
      <c r="D17" s="2"/>
      <c r="E17" s="16">
        <f t="shared" si="0"/>
        <v>2400</v>
      </c>
      <c r="F17" s="22">
        <v>2400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0">
        <f t="shared" si="1"/>
        <v>2400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2.75" customHeight="1">
      <c r="A18" s="89" t="s">
        <v>128</v>
      </c>
      <c r="B18" s="91" t="s">
        <v>129</v>
      </c>
      <c r="C18" s="4"/>
      <c r="D18" s="2"/>
      <c r="E18" s="16">
        <f t="shared" si="0"/>
        <v>806.6</v>
      </c>
      <c r="F18" s="22"/>
      <c r="G18" s="22"/>
      <c r="H18" s="22"/>
      <c r="I18" s="22"/>
      <c r="J18" s="22"/>
      <c r="K18" s="22">
        <v>806.6</v>
      </c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0">
        <f t="shared" si="1"/>
        <v>806.6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2.75" customHeight="1">
      <c r="A19" s="89" t="s">
        <v>130</v>
      </c>
      <c r="B19" s="91" t="s">
        <v>131</v>
      </c>
      <c r="C19" s="4"/>
      <c r="D19" s="2"/>
      <c r="E19" s="16">
        <f t="shared" si="0"/>
        <v>200</v>
      </c>
      <c r="F19" s="22">
        <v>200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0">
        <f t="shared" si="1"/>
        <v>200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2.75" customHeight="1">
      <c r="A20" s="89" t="s">
        <v>130</v>
      </c>
      <c r="B20" s="91" t="s">
        <v>112</v>
      </c>
      <c r="C20" s="4"/>
      <c r="D20" s="2"/>
      <c r="E20" s="16">
        <f t="shared" si="0"/>
        <v>5800</v>
      </c>
      <c r="F20" s="22"/>
      <c r="G20" s="22"/>
      <c r="H20" s="22"/>
      <c r="I20" s="22"/>
      <c r="J20" s="22"/>
      <c r="K20" s="22"/>
      <c r="L20" s="22">
        <v>5800</v>
      </c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0">
        <f t="shared" si="1"/>
        <v>5800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2.75" customHeight="1">
      <c r="A21" s="89" t="s">
        <v>115</v>
      </c>
      <c r="B21" s="91" t="s">
        <v>132</v>
      </c>
      <c r="C21" s="4"/>
      <c r="D21" s="2"/>
      <c r="E21" s="16">
        <f t="shared" si="0"/>
        <v>500</v>
      </c>
      <c r="F21" s="22">
        <v>500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0">
        <f t="shared" si="1"/>
        <v>500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2.75" customHeight="1">
      <c r="A22" s="89" t="s">
        <v>133</v>
      </c>
      <c r="B22" s="91" t="s">
        <v>134</v>
      </c>
      <c r="C22" s="4"/>
      <c r="D22" s="2"/>
      <c r="E22" s="16">
        <f t="shared" si="0"/>
        <v>936</v>
      </c>
      <c r="F22" s="22"/>
      <c r="G22" s="22"/>
      <c r="H22" s="22"/>
      <c r="I22" s="22"/>
      <c r="J22" s="22"/>
      <c r="K22" s="22">
        <v>936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0">
        <f t="shared" si="1"/>
        <v>936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2.75" customHeight="1">
      <c r="A23" s="89" t="s">
        <v>135</v>
      </c>
      <c r="B23" s="91" t="s">
        <v>136</v>
      </c>
      <c r="C23" s="4"/>
      <c r="D23" s="2"/>
      <c r="E23" s="16">
        <f t="shared" si="0"/>
        <v>850</v>
      </c>
      <c r="F23" s="22"/>
      <c r="G23" s="22">
        <v>850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0">
        <f t="shared" si="1"/>
        <v>850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2.75" customHeight="1">
      <c r="A24" s="89"/>
      <c r="B24" s="91"/>
      <c r="C24" s="4"/>
      <c r="D24" s="2"/>
      <c r="E24" s="16">
        <f t="shared" si="0"/>
        <v>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0">
        <f t="shared" si="1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2.75" customHeight="1">
      <c r="A25" s="89"/>
      <c r="B25" s="91"/>
      <c r="C25" s="4"/>
      <c r="D25" s="2"/>
      <c r="E25" s="16">
        <f t="shared" si="0"/>
        <v>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0">
        <f t="shared" si="1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2.75" customHeight="1">
      <c r="A26" s="89"/>
      <c r="B26" s="91"/>
      <c r="C26" s="4"/>
      <c r="D26" s="2"/>
      <c r="E26" s="16">
        <f t="shared" si="0"/>
        <v>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0">
        <f t="shared" si="1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2.75" customHeight="1">
      <c r="A27" s="89"/>
      <c r="B27" s="91"/>
      <c r="C27" s="4"/>
      <c r="D27" s="2"/>
      <c r="E27" s="16">
        <f t="shared" si="0"/>
        <v>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0">
        <f t="shared" si="1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2.75" customHeight="1">
      <c r="A28" s="89"/>
      <c r="B28" s="91"/>
      <c r="C28" s="4"/>
      <c r="D28" s="2"/>
      <c r="E28" s="16">
        <f t="shared" si="0"/>
        <v>0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0">
        <f t="shared" si="1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2.75" customHeight="1">
      <c r="A29" s="89"/>
      <c r="B29" s="91"/>
      <c r="C29" s="4"/>
      <c r="D29" s="2"/>
      <c r="E29" s="16">
        <f t="shared" si="0"/>
        <v>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0">
        <f t="shared" si="1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2.75" customHeight="1">
      <c r="A30" s="89"/>
      <c r="B30" s="91"/>
      <c r="C30" s="4"/>
      <c r="D30" s="2"/>
      <c r="E30" s="16">
        <f t="shared" si="0"/>
        <v>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0">
        <f t="shared" si="1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2.75" customHeight="1">
      <c r="A31" s="89"/>
      <c r="B31" s="91"/>
      <c r="C31" s="4"/>
      <c r="D31" s="2"/>
      <c r="E31" s="16">
        <f t="shared" si="0"/>
        <v>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0">
        <f t="shared" si="1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2.75" customHeight="1">
      <c r="A32" s="89"/>
      <c r="B32" s="91"/>
      <c r="C32" s="4"/>
      <c r="D32" s="2"/>
      <c r="E32" s="16">
        <f t="shared" si="0"/>
        <v>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0">
        <f t="shared" si="1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2.75" customHeight="1">
      <c r="A33" s="89"/>
      <c r="B33" s="91"/>
      <c r="C33" s="4"/>
      <c r="D33" s="2"/>
      <c r="E33" s="16">
        <f t="shared" si="0"/>
        <v>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0">
        <f t="shared" si="1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2.75" customHeight="1">
      <c r="A34" s="89"/>
      <c r="B34" s="91"/>
      <c r="C34" s="4"/>
      <c r="D34" s="2"/>
      <c r="E34" s="16">
        <f t="shared" si="0"/>
        <v>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0">
        <f t="shared" si="1"/>
        <v>0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2.75" customHeight="1">
      <c r="A35" s="89"/>
      <c r="B35" s="91"/>
      <c r="C35" s="4"/>
      <c r="D35" s="2"/>
      <c r="E35" s="16">
        <f t="shared" si="0"/>
        <v>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0">
        <f t="shared" si="1"/>
        <v>0</v>
      </c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2.75" customHeight="1">
      <c r="A36" s="89"/>
      <c r="B36" s="91"/>
      <c r="C36" s="4"/>
      <c r="D36" s="2"/>
      <c r="E36" s="16">
        <f t="shared" si="0"/>
        <v>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0">
        <f t="shared" si="1"/>
        <v>0</v>
      </c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2.75" customHeight="1">
      <c r="A37" s="89"/>
      <c r="B37" s="91"/>
      <c r="C37" s="4"/>
      <c r="D37" s="2"/>
      <c r="E37" s="16">
        <f t="shared" si="0"/>
        <v>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0">
        <f t="shared" si="1"/>
        <v>0</v>
      </c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2.75" customHeight="1">
      <c r="A38" s="89"/>
      <c r="B38" s="91"/>
      <c r="C38" s="4"/>
      <c r="D38" s="2"/>
      <c r="E38" s="16">
        <f t="shared" si="0"/>
        <v>0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0">
        <f t="shared" si="1"/>
        <v>0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2.75" customHeight="1">
      <c r="A39" s="89"/>
      <c r="B39" s="91"/>
      <c r="C39" s="4"/>
      <c r="D39" s="2"/>
      <c r="E39" s="16">
        <f t="shared" si="0"/>
        <v>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0">
        <f t="shared" si="1"/>
        <v>0</v>
      </c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2.75" customHeight="1">
      <c r="A40" s="89"/>
      <c r="B40" s="91"/>
      <c r="C40" s="4"/>
      <c r="D40" s="2"/>
      <c r="E40" s="16">
        <f t="shared" si="0"/>
        <v>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0">
        <f t="shared" si="1"/>
        <v>0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2.75" customHeight="1">
      <c r="A41" s="89"/>
      <c r="B41" s="91"/>
      <c r="C41" s="4"/>
      <c r="D41" s="2"/>
      <c r="E41" s="16">
        <f t="shared" si="0"/>
        <v>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0">
        <f t="shared" si="1"/>
        <v>0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2.75" customHeight="1">
      <c r="A42" s="89"/>
      <c r="B42" s="91"/>
      <c r="C42" s="4"/>
      <c r="D42" s="2"/>
      <c r="E42" s="16">
        <f t="shared" si="0"/>
        <v>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0">
        <f t="shared" si="1"/>
        <v>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2.75" customHeight="1">
      <c r="A43" s="89"/>
      <c r="B43" s="91"/>
      <c r="C43" s="4"/>
      <c r="D43" s="2"/>
      <c r="E43" s="16">
        <f t="shared" si="0"/>
        <v>0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0">
        <f t="shared" si="1"/>
        <v>0</v>
      </c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2.75" customHeight="1">
      <c r="A44" s="89"/>
      <c r="B44" s="91"/>
      <c r="C44" s="4"/>
      <c r="D44" s="2"/>
      <c r="E44" s="16">
        <f t="shared" si="0"/>
        <v>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0">
        <f t="shared" si="1"/>
        <v>0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2.75" customHeight="1">
      <c r="A45" s="89"/>
      <c r="B45" s="91"/>
      <c r="C45" s="4"/>
      <c r="D45" s="2"/>
      <c r="E45" s="16">
        <f t="shared" si="0"/>
        <v>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0">
        <f t="shared" si="1"/>
        <v>0</v>
      </c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2.75" customHeight="1">
      <c r="A46" s="89"/>
      <c r="B46" s="91"/>
      <c r="C46" s="4"/>
      <c r="D46" s="2"/>
      <c r="E46" s="16">
        <f t="shared" si="0"/>
        <v>0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0">
        <f t="shared" si="1"/>
        <v>0</v>
      </c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2.75" customHeight="1">
      <c r="A47" s="89"/>
      <c r="B47" s="91"/>
      <c r="C47" s="4"/>
      <c r="D47" s="2"/>
      <c r="E47" s="16">
        <f t="shared" si="0"/>
        <v>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0">
        <f t="shared" si="1"/>
        <v>0</v>
      </c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2.75" customHeight="1">
      <c r="A48" s="89"/>
      <c r="B48" s="91"/>
      <c r="C48" s="4"/>
      <c r="D48" s="2"/>
      <c r="E48" s="16">
        <f t="shared" si="0"/>
        <v>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0">
        <f t="shared" si="1"/>
        <v>0</v>
      </c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2.75" customHeight="1">
      <c r="A49" s="89"/>
      <c r="B49" s="91"/>
      <c r="C49" s="4"/>
      <c r="D49" s="2"/>
      <c r="E49" s="16">
        <f t="shared" si="0"/>
        <v>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0">
        <f t="shared" si="1"/>
        <v>0</v>
      </c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2.75" customHeight="1">
      <c r="A50" s="89"/>
      <c r="B50" s="91"/>
      <c r="C50" s="4"/>
      <c r="D50" s="2"/>
      <c r="E50" s="16">
        <f t="shared" si="0"/>
        <v>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0">
        <f t="shared" si="1"/>
        <v>0</v>
      </c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2.75" customHeight="1">
      <c r="A51" s="89"/>
      <c r="B51" s="91"/>
      <c r="C51" s="4"/>
      <c r="D51" s="2"/>
      <c r="E51" s="16">
        <f t="shared" si="0"/>
        <v>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0">
        <f t="shared" si="1"/>
        <v>0</v>
      </c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2.75" customHeight="1">
      <c r="A52" s="89"/>
      <c r="B52" s="91"/>
      <c r="C52" s="4"/>
      <c r="D52" s="2"/>
      <c r="E52" s="16">
        <f t="shared" si="0"/>
        <v>0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0">
        <f t="shared" si="1"/>
        <v>0</v>
      </c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2.75" customHeight="1">
      <c r="A53" s="89"/>
      <c r="B53" s="91"/>
      <c r="C53" s="4"/>
      <c r="D53" s="2"/>
      <c r="E53" s="16">
        <f t="shared" si="0"/>
        <v>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0">
        <f t="shared" si="1"/>
        <v>0</v>
      </c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2.75" customHeight="1">
      <c r="A54" s="89"/>
      <c r="B54" s="91"/>
      <c r="C54" s="4"/>
      <c r="D54" s="2"/>
      <c r="E54" s="16">
        <f t="shared" si="0"/>
        <v>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0">
        <f t="shared" si="1"/>
        <v>0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2.75" customHeight="1">
      <c r="A55" s="89"/>
      <c r="B55" s="91"/>
      <c r="C55" s="4"/>
      <c r="D55" s="2"/>
      <c r="E55" s="16">
        <f t="shared" si="0"/>
        <v>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0">
        <f t="shared" si="1"/>
        <v>0</v>
      </c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2.75" customHeight="1">
      <c r="A56" s="89"/>
      <c r="B56" s="91"/>
      <c r="C56" s="4"/>
      <c r="D56" s="2"/>
      <c r="E56" s="16">
        <f t="shared" si="0"/>
        <v>0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0">
        <f t="shared" si="1"/>
        <v>0</v>
      </c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ht="12.75" customHeight="1">
      <c r="A57" s="89"/>
      <c r="B57" s="91"/>
      <c r="C57" s="4"/>
      <c r="D57" s="2"/>
      <c r="E57" s="16">
        <f t="shared" si="0"/>
        <v>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0">
        <f t="shared" si="1"/>
        <v>0</v>
      </c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ht="12.75" customHeight="1">
      <c r="A58" s="89"/>
      <c r="B58" s="91"/>
      <c r="C58" s="4"/>
      <c r="D58" s="2"/>
      <c r="E58" s="16">
        <f t="shared" si="0"/>
        <v>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0">
        <f t="shared" si="1"/>
        <v>0</v>
      </c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ht="12.75" customHeight="1">
      <c r="A59" s="89"/>
      <c r="B59" s="91"/>
      <c r="C59" s="4"/>
      <c r="D59" s="2"/>
      <c r="E59" s="16">
        <f t="shared" si="0"/>
        <v>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0">
        <f t="shared" si="1"/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ht="12.75" customHeight="1">
      <c r="A60" s="89"/>
      <c r="B60" s="91"/>
      <c r="C60" s="4"/>
      <c r="D60" s="2"/>
      <c r="E60" s="16">
        <f t="shared" si="0"/>
        <v>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0">
        <f t="shared" si="1"/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ht="12.75" customHeight="1">
      <c r="A61" s="89"/>
      <c r="B61" s="91"/>
      <c r="C61" s="4"/>
      <c r="D61" s="2"/>
      <c r="E61" s="16">
        <f t="shared" si="0"/>
        <v>0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0">
        <f t="shared" si="1"/>
        <v>0</v>
      </c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ht="12.75" customHeight="1">
      <c r="A62" s="89"/>
      <c r="B62" s="91"/>
      <c r="C62" s="4"/>
      <c r="D62" s="2"/>
      <c r="E62" s="16">
        <f t="shared" si="0"/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0">
        <f t="shared" si="1"/>
        <v>0</v>
      </c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ht="12.75" customHeight="1">
      <c r="A63" s="89"/>
      <c r="B63" s="91"/>
      <c r="C63" s="4"/>
      <c r="D63" s="2"/>
      <c r="E63" s="16">
        <f t="shared" si="0"/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0">
        <f t="shared" si="1"/>
        <v>0</v>
      </c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ht="12.75" customHeight="1">
      <c r="A64" s="89"/>
      <c r="B64" s="91"/>
      <c r="C64" s="4"/>
      <c r="D64" s="2"/>
      <c r="E64" s="16">
        <f t="shared" si="0"/>
        <v>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0">
        <f t="shared" si="1"/>
        <v>0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ht="12.75" customHeight="1">
      <c r="A65" s="89"/>
      <c r="B65" s="91"/>
      <c r="C65" s="4"/>
      <c r="D65" s="2"/>
      <c r="E65" s="16">
        <f t="shared" si="0"/>
        <v>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0">
        <f t="shared" si="1"/>
        <v>0</v>
      </c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ht="12.75" customHeight="1">
      <c r="A66" s="89"/>
      <c r="B66" s="91"/>
      <c r="C66" s="4"/>
      <c r="D66" s="2"/>
      <c r="E66" s="16">
        <f t="shared" si="0"/>
        <v>0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0">
        <f t="shared" si="1"/>
        <v>0</v>
      </c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ht="12.75" customHeight="1">
      <c r="A67" s="89"/>
      <c r="B67" s="91"/>
      <c r="C67" s="4"/>
      <c r="D67" s="2"/>
      <c r="E67" s="16">
        <f t="shared" si="0"/>
        <v>0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0">
        <f t="shared" si="1"/>
        <v>0</v>
      </c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ht="12.75" customHeight="1">
      <c r="A68" s="89"/>
      <c r="B68" s="91"/>
      <c r="C68" s="4"/>
      <c r="D68" s="2"/>
      <c r="E68" s="16">
        <f t="shared" si="0"/>
        <v>0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0">
        <f t="shared" si="1"/>
        <v>0</v>
      </c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ht="12.75" customHeight="1">
      <c r="A69" s="89"/>
      <c r="B69" s="91"/>
      <c r="C69" s="4"/>
      <c r="D69" s="2"/>
      <c r="E69" s="16">
        <f t="shared" si="0"/>
        <v>0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0">
        <f t="shared" si="1"/>
        <v>0</v>
      </c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ht="12.75" customHeight="1">
      <c r="A70" s="89"/>
      <c r="B70" s="91"/>
      <c r="C70" s="4"/>
      <c r="D70" s="2"/>
      <c r="E70" s="16">
        <f t="shared" si="0"/>
        <v>0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0">
        <f t="shared" si="1"/>
        <v>0</v>
      </c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ht="12.75" customHeight="1">
      <c r="A71" s="89"/>
      <c r="B71" s="91"/>
      <c r="C71" s="4"/>
      <c r="D71" s="2"/>
      <c r="E71" s="16">
        <f t="shared" si="0"/>
        <v>0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0">
        <f t="shared" si="1"/>
        <v>0</v>
      </c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ht="12.75" customHeight="1">
      <c r="A72" s="89"/>
      <c r="B72" s="91"/>
      <c r="C72" s="4"/>
      <c r="D72" s="2"/>
      <c r="E72" s="16">
        <f t="shared" si="0"/>
        <v>0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0">
        <f t="shared" si="1"/>
        <v>0</v>
      </c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ht="12.75" customHeight="1" thickBot="1">
      <c r="A73" s="94"/>
      <c r="B73" s="92"/>
      <c r="C73" s="28"/>
      <c r="D73" s="11"/>
      <c r="E73" s="17">
        <f t="shared" si="0"/>
        <v>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1">
        <f t="shared" si="1"/>
        <v>0</v>
      </c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ht="30" customHeight="1" thickBot="1">
      <c r="A74" s="11"/>
      <c r="B74" s="13" t="s">
        <v>20</v>
      </c>
      <c r="C74" s="13"/>
      <c r="D74" s="11"/>
      <c r="E74" s="24">
        <f aca="true" t="shared" si="2" ref="E74:Z74">SUM(E12:E73)</f>
        <v>15547.6</v>
      </c>
      <c r="F74" s="17">
        <f t="shared" si="2"/>
        <v>7155</v>
      </c>
      <c r="G74" s="17">
        <f t="shared" si="2"/>
        <v>850</v>
      </c>
      <c r="H74" s="17">
        <f t="shared" si="2"/>
        <v>0</v>
      </c>
      <c r="I74" s="17">
        <f t="shared" si="2"/>
        <v>0</v>
      </c>
      <c r="J74" s="17">
        <f t="shared" si="2"/>
        <v>0</v>
      </c>
      <c r="K74" s="17">
        <f t="shared" si="2"/>
        <v>1742.6</v>
      </c>
      <c r="L74" s="17">
        <f t="shared" si="2"/>
        <v>5800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7">
        <f t="shared" si="2"/>
        <v>0</v>
      </c>
      <c r="Q74" s="17">
        <f t="shared" si="2"/>
        <v>0</v>
      </c>
      <c r="R74" s="17">
        <f t="shared" si="2"/>
        <v>0</v>
      </c>
      <c r="S74" s="17">
        <f t="shared" si="2"/>
        <v>0</v>
      </c>
      <c r="T74" s="17">
        <f t="shared" si="2"/>
        <v>0</v>
      </c>
      <c r="U74" s="17">
        <f t="shared" si="2"/>
        <v>0</v>
      </c>
      <c r="V74" s="17">
        <f t="shared" si="2"/>
        <v>0</v>
      </c>
      <c r="W74" s="17">
        <f t="shared" si="2"/>
        <v>0</v>
      </c>
      <c r="X74" s="17">
        <f t="shared" si="2"/>
        <v>0</v>
      </c>
      <c r="Y74" s="24">
        <f t="shared" si="2"/>
        <v>0</v>
      </c>
      <c r="Z74" s="17">
        <f t="shared" si="2"/>
        <v>15547.6</v>
      </c>
      <c r="AA74" s="1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ht="12.75" customHeight="1">
      <c r="A75" s="2"/>
      <c r="B75" s="2"/>
      <c r="C75" s="2"/>
      <c r="D75" s="2"/>
      <c r="E75" s="1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 t="s">
        <v>73</v>
      </c>
      <c r="X77" s="2"/>
      <c r="Y77" s="2"/>
      <c r="Z77" s="22">
        <f>SUM(F74:Y74)</f>
        <v>15547.6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  <row r="1016" spans="1:51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</row>
    <row r="1017" spans="1:51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</row>
    <row r="1018" spans="1:51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</row>
    <row r="1019" spans="1:51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</row>
    <row r="1020" spans="1:51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</row>
    <row r="1021" spans="1:51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</row>
    <row r="1022" spans="1:51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</row>
    <row r="1023" spans="1:51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</row>
    <row r="1024" spans="1:51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</row>
    <row r="1025" spans="1:51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</row>
    <row r="1026" spans="1:51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</row>
    <row r="1027" spans="1:5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</row>
    <row r="1028" spans="1:51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</row>
    <row r="1029" spans="1:5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</row>
    <row r="1030" spans="1:5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</row>
    <row r="1031" spans="1:5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</row>
    <row r="1032" spans="1:5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</row>
    <row r="1033" spans="1:5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</row>
    <row r="1034" spans="1:5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</row>
    <row r="1035" spans="1:5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</row>
    <row r="1036" spans="1:5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</row>
    <row r="1037" spans="1:5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</row>
    <row r="1038" spans="1:5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</row>
    <row r="1039" spans="1:5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</row>
    <row r="1040" spans="1:5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</row>
    <row r="1041" spans="1:5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</row>
    <row r="1042" spans="1:5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</row>
    <row r="1043" spans="1:5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</row>
    <row r="1044" spans="1:5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</row>
    <row r="1045" spans="1:5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</row>
    <row r="1046" spans="1:5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</row>
    <row r="1047" spans="1:5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</row>
    <row r="1048" spans="1:5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</row>
    <row r="1049" spans="1:5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</row>
    <row r="1050" spans="1:5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</row>
    <row r="1051" spans="1:5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</row>
    <row r="1052" spans="1:5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</row>
    <row r="1053" spans="1:5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</row>
    <row r="1054" spans="1:5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</row>
    <row r="1055" spans="1:5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</row>
    <row r="1056" spans="1:5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</row>
    <row r="1057" spans="1:5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</row>
    <row r="1058" spans="1:5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</row>
    <row r="1059" spans="1:5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</row>
    <row r="1060" spans="1:5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</row>
    <row r="1061" spans="1:5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</row>
    <row r="1062" spans="1:5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</row>
    <row r="1063" spans="1:5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</row>
    <row r="1064" spans="1:51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</row>
    <row r="1065" spans="1:51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</row>
    <row r="1066" spans="1:51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</row>
    <row r="1067" spans="1:51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</row>
    <row r="1068" spans="1:51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</row>
    <row r="1069" spans="1:51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</row>
    <row r="1070" spans="1:51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</row>
    <row r="1071" spans="1:51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</row>
    <row r="1072" spans="1:51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</row>
    <row r="1073" spans="1:51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</row>
    <row r="1074" spans="1:51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</row>
    <row r="1075" spans="1:51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</row>
    <row r="1076" spans="1:51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</row>
    <row r="1077" spans="1:51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</row>
    <row r="1078" spans="1:51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</row>
    <row r="1079" spans="1:51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</row>
    <row r="1080" spans="1:51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</row>
    <row r="1081" spans="1:51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</row>
    <row r="1082" spans="1:51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</row>
    <row r="1083" spans="1:51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</row>
    <row r="1084" spans="1:51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</row>
    <row r="1085" spans="1:51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</row>
    <row r="1086" spans="1:51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</row>
    <row r="1087" spans="1:51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</row>
    <row r="1088" spans="1:51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</row>
    <row r="1089" spans="1:51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</row>
    <row r="1090" spans="1:51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</row>
    <row r="1091" spans="1:51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</row>
    <row r="1092" spans="1:51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</row>
    <row r="1093" spans="1:51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</row>
    <row r="1094" spans="1:51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</row>
    <row r="1095" spans="1:51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</row>
    <row r="1096" spans="1:51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</row>
    <row r="1097" spans="1:51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</row>
    <row r="1098" spans="1:51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</row>
    <row r="1099" spans="1:51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</row>
    <row r="1100" spans="1:51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</row>
    <row r="1101" spans="1:51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</row>
    <row r="1102" spans="1:51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</row>
    <row r="1103" spans="1:51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</row>
    <row r="1104" spans="1:51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</row>
    <row r="1105" spans="1:51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</row>
    <row r="1106" spans="1:51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</row>
    <row r="1107" spans="1:51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</row>
    <row r="1108" spans="1:51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</row>
    <row r="1109" spans="1:51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</row>
    <row r="1110" spans="1:51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</row>
    <row r="1111" spans="1:51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</row>
    <row r="1112" spans="1:51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</row>
    <row r="1113" spans="1:51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</row>
    <row r="1114" spans="1:51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</row>
    <row r="1115" spans="1:51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</row>
    <row r="1116" spans="1:51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</row>
    <row r="1117" spans="1:51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</row>
    <row r="1118" spans="1:51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</row>
    <row r="1119" spans="1:51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</row>
    <row r="1120" spans="1:51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</row>
    <row r="1121" spans="1:51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</row>
    <row r="1122" spans="1:51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</row>
    <row r="1123" spans="1:51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</row>
    <row r="1124" spans="1:51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</row>
    <row r="1125" spans="1:51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</row>
    <row r="1126" spans="1:51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</row>
    <row r="1127" spans="1:51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</row>
    <row r="1128" spans="1:51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</row>
    <row r="1129" spans="1:51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</row>
    <row r="1130" spans="1:51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</row>
    <row r="1131" spans="1:51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</row>
    <row r="1132" spans="1:51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</row>
    <row r="1133" spans="1:51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</row>
    <row r="1134" spans="1:51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</row>
    <row r="1135" spans="1:51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</row>
    <row r="1136" spans="1:51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</row>
    <row r="1137" spans="1:51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</row>
    <row r="1138" spans="1:51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</row>
    <row r="1139" spans="1:51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</row>
    <row r="1140" spans="1:51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</row>
    <row r="1141" spans="1:51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</row>
    <row r="1142" spans="1:51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</row>
    <row r="1143" spans="1:51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</row>
    <row r="1144" spans="1:51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</row>
    <row r="1145" spans="1:51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</row>
    <row r="1146" spans="1:51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</row>
    <row r="1147" spans="1:51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</row>
    <row r="1148" spans="1:51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</row>
    <row r="1149" spans="1:51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</row>
    <row r="1150" spans="1:51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</row>
    <row r="1151" spans="1:51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</row>
    <row r="1152" spans="1:51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</row>
    <row r="1153" spans="1:51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</row>
    <row r="1154" spans="1:51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</row>
    <row r="1155" spans="1:51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</row>
    <row r="1156" spans="1:51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</row>
    <row r="1157" spans="1:51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</row>
    <row r="1158" spans="1:51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</row>
    <row r="1159" spans="1:51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</row>
    <row r="1160" spans="1:51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</row>
    <row r="1161" spans="1:51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</row>
    <row r="1162" spans="1:51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</row>
    <row r="1163" spans="1:51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</row>
    <row r="1164" spans="1:51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</row>
    <row r="1165" spans="1:51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</row>
    <row r="1166" spans="1:51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</row>
    <row r="1167" spans="1:51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</row>
    <row r="1168" spans="1:51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</row>
    <row r="1169" spans="1:51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</row>
    <row r="1170" spans="1:51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</row>
    <row r="1171" spans="1:51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</row>
    <row r="1172" spans="1:51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</row>
    <row r="1173" spans="1:51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</row>
    <row r="1174" spans="1:51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</row>
    <row r="1175" spans="1:51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</row>
    <row r="1176" spans="1:51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</row>
    <row r="1177" spans="1:51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</row>
    <row r="1178" spans="1:51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</row>
    <row r="1179" spans="1:51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</row>
    <row r="1180" spans="1:51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</row>
    <row r="1181" spans="1:51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</row>
    <row r="1182" spans="1:51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</row>
    <row r="1183" spans="1:51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</row>
    <row r="1184" spans="1:51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</row>
    <row r="1185" spans="1:51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</row>
    <row r="1186" spans="1:51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</row>
    <row r="1187" spans="1:51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</row>
    <row r="1188" spans="1:51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</row>
    <row r="1189" spans="1:51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</row>
    <row r="1190" spans="1:51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</row>
    <row r="1191" spans="1:51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</row>
    <row r="1192" spans="1:51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</row>
    <row r="1193" spans="1:51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</row>
    <row r="1194" spans="1:51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</row>
    <row r="1195" spans="1:51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</row>
    <row r="1196" spans="1:51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</row>
    <row r="1197" spans="1:51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</row>
    <row r="1198" spans="1:51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</row>
    <row r="1199" spans="1:51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</row>
    <row r="1200" spans="1:51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</row>
    <row r="1201" spans="1:51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</row>
    <row r="1202" spans="1:51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</row>
    <row r="1203" spans="1:51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</row>
    <row r="1204" spans="1:51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</row>
    <row r="1205" spans="1:51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</row>
    <row r="1206" spans="1:51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</row>
    <row r="1207" spans="1:51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</row>
    <row r="1208" spans="1:51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</row>
    <row r="1209" spans="1:51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</row>
    <row r="1210" spans="1:51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</row>
    <row r="1211" spans="1:51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</row>
    <row r="1212" spans="1:51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</row>
    <row r="1213" spans="1:51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</row>
    <row r="1214" spans="1:51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</row>
    <row r="1215" spans="1:51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</row>
    <row r="1216" spans="1:51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</row>
    <row r="1217" spans="1:51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</row>
    <row r="1218" spans="1:51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</row>
    <row r="1219" spans="1:51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</row>
    <row r="1220" spans="1:51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</row>
    <row r="1221" spans="1:51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</row>
    <row r="1222" spans="1:51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</row>
    <row r="1223" spans="1:51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</row>
    <row r="1224" spans="1:51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</row>
    <row r="1225" spans="1:51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</row>
    <row r="1226" spans="1:51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</row>
    <row r="1227" spans="1:51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</row>
    <row r="1228" spans="1:51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</row>
    <row r="1229" spans="1:51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</row>
    <row r="1230" spans="1:51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</row>
    <row r="1231" spans="1:51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</row>
    <row r="1232" spans="1:51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</row>
    <row r="1233" spans="1:51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</row>
    <row r="1234" spans="1:51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</row>
    <row r="1235" spans="1:51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</row>
    <row r="1236" spans="1:51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</row>
    <row r="1237" spans="1:51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</row>
    <row r="1238" spans="1:51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</row>
    <row r="1239" spans="1:51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47" r:id="rId1"/>
  <headerFooter alignWithMargins="0">
    <oddHeader xml:space="preserve">&amp;R&amp;"Arial,Bold"&amp;14 </oddHeader>
    <oddFooter>&amp;L&amp;D  &amp;T&amp;RExpenditure -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H17" sqref="H17"/>
    </sheetView>
  </sheetViews>
  <sheetFormatPr defaultColWidth="9.140625" defaultRowHeight="12.75"/>
  <cols>
    <col min="8" max="8" width="15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2015 - March 2016</v>
      </c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6" t="s">
        <v>24</v>
      </c>
      <c r="B5" s="6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3" t="s">
        <v>34</v>
      </c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32" t="s">
        <v>35</v>
      </c>
      <c r="B9" s="32"/>
      <c r="C9" s="32"/>
      <c r="D9" s="3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3.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3.5" thickBot="1">
      <c r="A13" s="8" t="s">
        <v>25</v>
      </c>
      <c r="B13" s="2"/>
      <c r="C13" s="2"/>
      <c r="D13" s="30"/>
      <c r="E13" s="34"/>
      <c r="F13" s="2"/>
      <c r="G13" s="2"/>
      <c r="H13" s="2"/>
      <c r="I13" s="2"/>
    </row>
    <row r="14" spans="1:9" ht="13.5" thickBot="1">
      <c r="A14" s="8" t="s">
        <v>26</v>
      </c>
      <c r="B14" s="2"/>
      <c r="C14" s="2"/>
      <c r="D14" s="31"/>
      <c r="E14" s="37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>
      <c r="A16" s="2"/>
      <c r="B16" s="2"/>
      <c r="C16" s="2"/>
      <c r="D16" s="2"/>
      <c r="E16" s="2"/>
      <c r="F16" s="2"/>
      <c r="G16" s="2"/>
      <c r="H16" s="2"/>
      <c r="I16" s="2"/>
    </row>
    <row r="17" spans="1:9" ht="18.75" thickBot="1">
      <c r="A17" s="6" t="s">
        <v>27</v>
      </c>
      <c r="B17" s="5"/>
      <c r="C17" s="5"/>
      <c r="D17" s="5"/>
      <c r="E17" s="5"/>
      <c r="F17" s="5"/>
      <c r="G17" s="42"/>
      <c r="H17" s="38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8" t="s">
        <v>36</v>
      </c>
      <c r="B20" s="8"/>
      <c r="C20" s="8"/>
      <c r="D20" s="2"/>
      <c r="E20" s="2"/>
      <c r="F20" s="35">
        <f>'2. Income '!Z75</f>
        <v>52880</v>
      </c>
      <c r="G20" s="2"/>
      <c r="H20" s="2"/>
      <c r="I20" s="2"/>
    </row>
    <row r="21" spans="1:9" ht="12.75">
      <c r="A21" s="8" t="s">
        <v>37</v>
      </c>
      <c r="B21" s="8"/>
      <c r="C21" s="8"/>
      <c r="D21" s="2"/>
      <c r="E21" s="2"/>
      <c r="F21" s="36">
        <f>'3. Expenditure'!E74</f>
        <v>15547.6</v>
      </c>
      <c r="G21" s="2"/>
      <c r="H21" s="2"/>
      <c r="I21" s="2"/>
    </row>
    <row r="22" spans="1:9" ht="12.75">
      <c r="A22" s="8" t="s">
        <v>38</v>
      </c>
      <c r="B22" s="8"/>
      <c r="C22" s="8"/>
      <c r="D22" s="2"/>
      <c r="E22" s="2"/>
      <c r="F22" s="35">
        <f>SUM(F20-F21)</f>
        <v>37332.4</v>
      </c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8" t="s">
        <v>31</v>
      </c>
      <c r="B24" s="8"/>
      <c r="C24" s="8"/>
      <c r="D24" s="8"/>
      <c r="E24" s="8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8" t="s">
        <v>0</v>
      </c>
      <c r="B26" s="8" t="s">
        <v>1</v>
      </c>
      <c r="C26" s="8" t="s">
        <v>28</v>
      </c>
      <c r="D26" s="8" t="s">
        <v>29</v>
      </c>
      <c r="E26" s="8"/>
      <c r="F26" s="2"/>
      <c r="G26" s="2"/>
      <c r="H26" s="2"/>
      <c r="I26" s="2"/>
    </row>
    <row r="27" spans="1:9" ht="12.75">
      <c r="A27" s="32"/>
      <c r="B27" s="32"/>
      <c r="C27" s="32"/>
      <c r="D27" s="33"/>
      <c r="E27" s="41"/>
      <c r="F27" s="22"/>
      <c r="G27" s="2"/>
      <c r="H27" s="2"/>
      <c r="I27" s="2"/>
    </row>
    <row r="28" spans="1:9" ht="12.75">
      <c r="A28" s="32"/>
      <c r="B28" s="32"/>
      <c r="C28" s="32"/>
      <c r="D28" s="33"/>
      <c r="E28" s="41"/>
      <c r="F28" s="22"/>
      <c r="G28" s="2"/>
      <c r="H28" s="2"/>
      <c r="I28" s="2"/>
    </row>
    <row r="29" spans="1:9" ht="12.75">
      <c r="A29" s="32"/>
      <c r="B29" s="32"/>
      <c r="C29" s="32"/>
      <c r="D29" s="33"/>
      <c r="E29" s="41"/>
      <c r="F29" s="22"/>
      <c r="G29" s="2"/>
      <c r="H29" s="2"/>
      <c r="I29" s="2"/>
    </row>
    <row r="30" spans="1:9" ht="12.75">
      <c r="A30" s="32"/>
      <c r="B30" s="32"/>
      <c r="C30" s="32"/>
      <c r="D30" s="33"/>
      <c r="E30" s="41"/>
      <c r="F30" s="22"/>
      <c r="G30" s="2"/>
      <c r="H30" s="2"/>
      <c r="I30" s="2"/>
    </row>
    <row r="31" spans="1:9" ht="12.75">
      <c r="A31" s="32"/>
      <c r="B31" s="32"/>
      <c r="C31" s="32"/>
      <c r="D31" s="33"/>
      <c r="E31" s="41"/>
      <c r="F31" s="22"/>
      <c r="G31" s="2"/>
      <c r="H31" s="2"/>
      <c r="I31" s="2"/>
    </row>
    <row r="32" spans="1:9" ht="12.75">
      <c r="A32" s="32"/>
      <c r="B32" s="32"/>
      <c r="C32" s="32"/>
      <c r="D32" s="33"/>
      <c r="E32" s="41"/>
      <c r="F32" s="22"/>
      <c r="G32" s="2"/>
      <c r="H32" s="2"/>
      <c r="I32" s="2"/>
    </row>
    <row r="33" spans="1:9" ht="12.75">
      <c r="A33" s="32"/>
      <c r="B33" s="32"/>
      <c r="C33" s="32"/>
      <c r="D33" s="33"/>
      <c r="E33" s="41"/>
      <c r="F33" s="29"/>
      <c r="G33" s="2"/>
      <c r="H33" s="2"/>
      <c r="I33" s="2"/>
    </row>
    <row r="34" spans="1:9" ht="12.75">
      <c r="A34" s="2"/>
      <c r="B34" s="2"/>
      <c r="C34" s="2"/>
      <c r="D34" s="22"/>
      <c r="E34" s="22"/>
      <c r="F34" s="16">
        <f>SUM(D27:D34)</f>
        <v>0</v>
      </c>
      <c r="G34" s="2"/>
      <c r="H34" s="2"/>
      <c r="I34" s="2"/>
    </row>
    <row r="35" spans="1:9" ht="12.75">
      <c r="A35" s="2"/>
      <c r="B35" s="2"/>
      <c r="C35" s="2"/>
      <c r="D35" s="2"/>
      <c r="E35" s="2"/>
      <c r="F35" s="1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8" t="s">
        <v>32</v>
      </c>
      <c r="B37" s="8"/>
      <c r="C37" s="8"/>
      <c r="D37" s="8"/>
      <c r="E37" s="8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8" t="s">
        <v>30</v>
      </c>
      <c r="B39" s="8" t="s">
        <v>1</v>
      </c>
      <c r="C39" s="8"/>
      <c r="D39" s="8" t="s">
        <v>29</v>
      </c>
      <c r="E39" s="8"/>
      <c r="F39" s="2"/>
      <c r="G39" s="2"/>
      <c r="H39" s="2"/>
      <c r="I39" s="2"/>
    </row>
    <row r="40" spans="1:9" ht="12.75">
      <c r="A40" s="32"/>
      <c r="B40" s="32"/>
      <c r="C40" s="32"/>
      <c r="D40" s="33"/>
      <c r="E40" s="41"/>
      <c r="F40" s="22"/>
      <c r="G40" s="2"/>
      <c r="H40" s="2"/>
      <c r="I40" s="2"/>
    </row>
    <row r="41" spans="1:9" ht="12.75">
      <c r="A41" s="32"/>
      <c r="B41" s="32"/>
      <c r="C41" s="32"/>
      <c r="D41" s="33"/>
      <c r="E41" s="41"/>
      <c r="F41" s="22"/>
      <c r="G41" s="2"/>
      <c r="H41" s="2"/>
      <c r="I41" s="2"/>
    </row>
    <row r="42" spans="1:9" ht="12.75">
      <c r="A42" s="32"/>
      <c r="B42" s="32"/>
      <c r="C42" s="32"/>
      <c r="D42" s="33"/>
      <c r="E42" s="41"/>
      <c r="F42" s="22"/>
      <c r="G42" s="2"/>
      <c r="H42" s="2"/>
      <c r="I42" s="2"/>
    </row>
    <row r="43" spans="1:9" ht="12.75">
      <c r="A43" s="2"/>
      <c r="B43" s="2"/>
      <c r="C43" s="2"/>
      <c r="D43" s="22"/>
      <c r="E43" s="22"/>
      <c r="F43" s="16">
        <f>SUM(D40:D43)</f>
        <v>0</v>
      </c>
      <c r="G43" s="2"/>
      <c r="H43" s="2"/>
      <c r="I43" s="2"/>
    </row>
    <row r="44" spans="1:9" ht="12.75">
      <c r="A44" s="2"/>
      <c r="B44" s="2"/>
      <c r="C44" s="2"/>
      <c r="D44" s="2"/>
      <c r="E44" s="2"/>
      <c r="F44" s="12"/>
      <c r="G44" s="2"/>
      <c r="H44" s="2"/>
      <c r="I44" s="2"/>
    </row>
    <row r="45" spans="1:9" ht="12.75">
      <c r="A45" s="2"/>
      <c r="B45" s="2"/>
      <c r="C45" s="2"/>
      <c r="D45" s="2"/>
      <c r="E45" s="2"/>
      <c r="F45" s="12"/>
      <c r="G45" s="2"/>
      <c r="H45" s="2"/>
      <c r="I45" s="2"/>
    </row>
    <row r="46" spans="1:9" ht="13.5" thickBot="1">
      <c r="A46" s="2"/>
      <c r="B46" s="2"/>
      <c r="C46" s="2"/>
      <c r="D46" s="2"/>
      <c r="E46" s="2"/>
      <c r="F46" s="2"/>
      <c r="G46" s="2"/>
      <c r="H46" s="2"/>
      <c r="I46" s="2"/>
    </row>
    <row r="47" spans="1:9" ht="18.75" thickBot="1">
      <c r="A47" s="6" t="s">
        <v>39</v>
      </c>
      <c r="B47" s="5"/>
      <c r="C47" s="5"/>
      <c r="D47" s="40"/>
      <c r="E47" s="40"/>
      <c r="F47" s="5"/>
      <c r="G47" s="42"/>
      <c r="H47" s="39">
        <f>SUM(F22+F34)-F43</f>
        <v>37332.4</v>
      </c>
      <c r="I47" s="2"/>
    </row>
    <row r="48" spans="1:9" ht="12.75">
      <c r="A48" s="2" t="s">
        <v>33</v>
      </c>
      <c r="B48" s="2"/>
      <c r="C48" s="2"/>
      <c r="D48" s="2"/>
      <c r="E48" s="2"/>
      <c r="F48" s="2"/>
      <c r="G48" s="2"/>
      <c r="H48" s="2"/>
      <c r="I48" s="2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Footer>&amp;L&amp;D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8.57421875" style="0" customWidth="1"/>
    <col min="4" max="4" width="11.140625" style="0" customWidth="1"/>
    <col min="5" max="5" width="2.421875" style="0" customWidth="1"/>
    <col min="6" max="6" width="2.140625" style="0" customWidth="1"/>
    <col min="7" max="7" width="3.57421875" style="0" customWidth="1"/>
    <col min="8" max="8" width="35.421875" style="0" customWidth="1"/>
    <col min="9" max="9" width="17.421875" style="0" customWidth="1"/>
    <col min="10" max="10" width="16.7109375" style="0" customWidth="1"/>
  </cols>
  <sheetData>
    <row r="1" ht="18">
      <c r="A1" s="6" t="str">
        <f>'1. Notes'!A1</f>
        <v>Stroud Association of Schools</v>
      </c>
    </row>
    <row r="2" ht="18">
      <c r="A2" s="6" t="str">
        <f>'1. Notes'!A2</f>
        <v>April 2015 - March 2016</v>
      </c>
    </row>
    <row r="4" spans="1:3" ht="18">
      <c r="A4" s="6" t="s">
        <v>44</v>
      </c>
      <c r="B4" s="6"/>
      <c r="C4" s="6"/>
    </row>
    <row r="8" ht="12.75">
      <c r="A8" s="48" t="s">
        <v>45</v>
      </c>
    </row>
    <row r="10" spans="2:10" ht="12.75">
      <c r="B10" s="9" t="s">
        <v>46</v>
      </c>
      <c r="I10" s="9" t="s">
        <v>47</v>
      </c>
      <c r="J10" s="68" t="s">
        <v>48</v>
      </c>
    </row>
    <row r="11" spans="1:10" ht="12.75">
      <c r="A11" s="50"/>
      <c r="B11" s="49" t="s">
        <v>19</v>
      </c>
      <c r="I11" s="49" t="s">
        <v>19</v>
      </c>
      <c r="J11" s="69" t="s">
        <v>19</v>
      </c>
    </row>
    <row r="12" ht="12.75">
      <c r="J12" s="70"/>
    </row>
    <row r="13" spans="1:10" ht="12.75">
      <c r="A13" s="56" t="str">
        <f>'2. Income '!F10</f>
        <v>Subscriptions</v>
      </c>
      <c r="B13" s="57">
        <f>'2. Income '!F75</f>
        <v>34228</v>
      </c>
      <c r="H13" s="56" t="str">
        <f>'3. Expenditure'!F10</f>
        <v>TRAINING</v>
      </c>
      <c r="I13" s="57">
        <f>'3. Expenditure'!F74</f>
        <v>7155</v>
      </c>
      <c r="J13" s="63"/>
    </row>
    <row r="14" spans="1:10" ht="12.75">
      <c r="A14" s="56" t="str">
        <f>'2. Income '!G10</f>
        <v>Training</v>
      </c>
      <c r="B14" s="57">
        <f>'2. Income '!G75</f>
        <v>0</v>
      </c>
      <c r="H14" s="56" t="str">
        <f>'3. Expenditure'!G10</f>
        <v>ADMIN</v>
      </c>
      <c r="I14" s="57">
        <f>'3. Expenditure'!G74</f>
        <v>850</v>
      </c>
      <c r="J14" s="63"/>
    </row>
    <row r="15" spans="1:10" ht="12.75">
      <c r="A15" s="56" t="str">
        <f>'2. Income '!H10</f>
        <v>Fines</v>
      </c>
      <c r="B15" s="57">
        <f>'2. Income '!H75</f>
        <v>360</v>
      </c>
      <c r="H15" s="57" t="str">
        <f>'3. Expenditure'!H10</f>
        <v>HT release</v>
      </c>
      <c r="I15" s="57">
        <f>'3. Expenditure'!H74</f>
        <v>0</v>
      </c>
      <c r="J15" s="63"/>
    </row>
    <row r="16" spans="1:10" ht="12.75">
      <c r="A16" s="56" t="str">
        <f>'2. Income '!I10</f>
        <v>Col. D</v>
      </c>
      <c r="B16" s="57">
        <f>'2. Income '!I75</f>
        <v>0</v>
      </c>
      <c r="H16" s="56" t="str">
        <f>'3. Expenditure'!I10</f>
        <v>CONSULTANTS</v>
      </c>
      <c r="I16" s="57">
        <f>'3. Expenditure'!I74</f>
        <v>0</v>
      </c>
      <c r="J16" s="63"/>
    </row>
    <row r="17" spans="1:10" ht="12.75">
      <c r="A17" s="56" t="str">
        <f>'2. Income '!J10</f>
        <v>Col. E</v>
      </c>
      <c r="B17" s="57">
        <f>'2. Income '!J75</f>
        <v>0</v>
      </c>
      <c r="H17" s="56" t="str">
        <f>'3. Expenditure'!J10</f>
        <v>SPEAKERS</v>
      </c>
      <c r="I17" s="57">
        <f>'3. Expenditure'!J74</f>
        <v>0</v>
      </c>
      <c r="J17" s="63"/>
    </row>
    <row r="18" spans="1:10" ht="12.75">
      <c r="A18" s="56" t="str">
        <f>'2. Income '!K10</f>
        <v>Col. F</v>
      </c>
      <c r="B18" s="57">
        <f>'2. Income '!K75</f>
        <v>0</v>
      </c>
      <c r="H18" s="56" t="str">
        <f>'3. Expenditure'!K10</f>
        <v>CONFERENCE FEES</v>
      </c>
      <c r="I18" s="57">
        <f>'3. Expenditure'!K74</f>
        <v>1742.6</v>
      </c>
      <c r="J18" s="63"/>
    </row>
    <row r="19" spans="1:10" ht="12.75">
      <c r="A19" s="56" t="str">
        <f>'2. Income '!L10</f>
        <v>Col. G</v>
      </c>
      <c r="B19" s="57">
        <f>'2. Income '!L75</f>
        <v>0</v>
      </c>
      <c r="H19" s="56" t="str">
        <f>'3. Expenditure'!L10</f>
        <v>GAPH</v>
      </c>
      <c r="I19" s="57">
        <f>'3. Expenditure'!L74</f>
        <v>5800</v>
      </c>
      <c r="J19" s="63"/>
    </row>
    <row r="20" spans="1:10" ht="12.75">
      <c r="A20" s="56" t="str">
        <f>'2. Income '!M10</f>
        <v>Col. H</v>
      </c>
      <c r="B20" s="57">
        <f>'2. Income '!M75</f>
        <v>0</v>
      </c>
      <c r="H20" s="56" t="str">
        <f>'3. Expenditure'!M10</f>
        <v>M</v>
      </c>
      <c r="I20" s="57">
        <f>'3. Expenditure'!M74</f>
        <v>0</v>
      </c>
      <c r="J20" s="63"/>
    </row>
    <row r="21" spans="1:10" ht="12.75">
      <c r="A21" s="56" t="str">
        <f>'2. Income '!N10</f>
        <v>Col. I</v>
      </c>
      <c r="B21" s="57">
        <f>'2. Income '!N75</f>
        <v>0</v>
      </c>
      <c r="H21" s="56" t="str">
        <f>'3. Expenditure'!N10</f>
        <v>N</v>
      </c>
      <c r="I21" s="57">
        <f>'3. Expenditure'!N74</f>
        <v>0</v>
      </c>
      <c r="J21" s="63"/>
    </row>
    <row r="22" spans="1:10" ht="12.75">
      <c r="A22" s="56" t="str">
        <f>'2. Income '!O10</f>
        <v>Col. J</v>
      </c>
      <c r="B22" s="57">
        <f>'2. Income '!O75</f>
        <v>0</v>
      </c>
      <c r="H22" s="56" t="str">
        <f>'3. Expenditure'!O10</f>
        <v>O</v>
      </c>
      <c r="I22" s="57">
        <f>'3. Expenditure'!O74</f>
        <v>0</v>
      </c>
      <c r="J22" s="63"/>
    </row>
    <row r="23" spans="1:10" ht="12.75">
      <c r="A23" s="56" t="str">
        <f>'2. Income '!P10</f>
        <v>Col. K</v>
      </c>
      <c r="B23" s="57">
        <f>'2. Income '!P75</f>
        <v>0</v>
      </c>
      <c r="H23" s="56" t="str">
        <f>'3. Expenditure'!P10</f>
        <v>P</v>
      </c>
      <c r="I23" s="57">
        <f>'3. Expenditure'!P74</f>
        <v>0</v>
      </c>
      <c r="J23" s="63"/>
    </row>
    <row r="24" spans="1:10" ht="12.75">
      <c r="A24" s="56" t="str">
        <f>'2. Income '!Q10</f>
        <v>Col. L</v>
      </c>
      <c r="B24" s="57">
        <f>'2. Income '!Q75</f>
        <v>0</v>
      </c>
      <c r="H24" s="56" t="str">
        <f>'3. Expenditure'!Q10</f>
        <v>Q</v>
      </c>
      <c r="I24" s="57">
        <f>'3. Expenditure'!Q74</f>
        <v>0</v>
      </c>
      <c r="J24" s="63"/>
    </row>
    <row r="25" spans="1:10" ht="12.75">
      <c r="A25" s="56" t="str">
        <f>'2. Income '!R10</f>
        <v>Col. M</v>
      </c>
      <c r="B25" s="57">
        <f>'2. Income '!R75</f>
        <v>0</v>
      </c>
      <c r="H25" s="56" t="str">
        <f>'3. Expenditure'!R10</f>
        <v>R</v>
      </c>
      <c r="I25" s="57">
        <f>'3. Expenditure'!R74</f>
        <v>0</v>
      </c>
      <c r="J25" s="63"/>
    </row>
    <row r="26" spans="1:10" ht="12.75">
      <c r="A26" s="56" t="str">
        <f>'2. Income '!S10</f>
        <v>Col. N</v>
      </c>
      <c r="B26" s="57">
        <f>'2. Income '!S75</f>
        <v>0</v>
      </c>
      <c r="H26" s="56" t="str">
        <f>'3. Expenditure'!S10</f>
        <v>S</v>
      </c>
      <c r="I26" s="57">
        <f>'3. Expenditure'!S74</f>
        <v>0</v>
      </c>
      <c r="J26" s="63"/>
    </row>
    <row r="27" spans="1:10" ht="12.75">
      <c r="A27" s="56" t="str">
        <f>'2. Income '!T10</f>
        <v>Col. O</v>
      </c>
      <c r="B27" s="57">
        <f>'2. Income '!T75</f>
        <v>0</v>
      </c>
      <c r="H27" s="56" t="str">
        <f>'3. Expenditure'!T10</f>
        <v>T</v>
      </c>
      <c r="I27" s="57">
        <f>'3. Expenditure'!T74</f>
        <v>0</v>
      </c>
      <c r="J27" s="63"/>
    </row>
    <row r="28" spans="1:10" ht="12.75">
      <c r="A28" s="56" t="str">
        <f>'2. Income '!U10</f>
        <v>Col. P</v>
      </c>
      <c r="B28" s="57">
        <f>'2. Income '!U75</f>
        <v>0</v>
      </c>
      <c r="H28" s="56" t="str">
        <f>'3. Expenditure'!U10</f>
        <v>U</v>
      </c>
      <c r="I28" s="57">
        <f>'3. Expenditure'!U74</f>
        <v>0</v>
      </c>
      <c r="J28" s="63"/>
    </row>
    <row r="29" spans="1:10" ht="12.75">
      <c r="A29" s="56" t="str">
        <f>'2. Income '!V10</f>
        <v>Col. Q</v>
      </c>
      <c r="B29" s="57">
        <f>'2. Income '!V75</f>
        <v>0</v>
      </c>
      <c r="H29" s="56" t="str">
        <f>'3. Expenditure'!V10</f>
        <v>V</v>
      </c>
      <c r="I29" s="57">
        <f>'3. Expenditure'!V74</f>
        <v>0</v>
      </c>
      <c r="J29" s="63"/>
    </row>
    <row r="30" spans="1:10" ht="12.75">
      <c r="A30" s="56" t="str">
        <f>'2. Income '!W10</f>
        <v>Col. R</v>
      </c>
      <c r="B30" s="57">
        <f>'2. Income '!W75</f>
        <v>0</v>
      </c>
      <c r="H30" s="56" t="str">
        <f>'3. Expenditure'!W10</f>
        <v>W</v>
      </c>
      <c r="I30" s="57">
        <f>'3. Expenditure'!W74</f>
        <v>0</v>
      </c>
      <c r="J30" s="63"/>
    </row>
    <row r="31" spans="1:10" ht="12.75">
      <c r="A31" s="56" t="str">
        <f>'2. Income '!X10</f>
        <v>Col. S</v>
      </c>
      <c r="B31" s="57">
        <f>'2. Income '!X75</f>
        <v>0</v>
      </c>
      <c r="H31" s="56" t="str">
        <f>'3. Expenditure'!X10</f>
        <v>X</v>
      </c>
      <c r="I31" s="57">
        <f>'3. Expenditure'!X74</f>
        <v>0</v>
      </c>
      <c r="J31" s="63"/>
    </row>
    <row r="32" spans="1:10" ht="12.75">
      <c r="A32" s="56" t="str">
        <f>'2. Income '!Y10</f>
        <v>Col. T</v>
      </c>
      <c r="B32" s="57">
        <f>'2. Income '!Y75</f>
        <v>0</v>
      </c>
      <c r="H32" s="56" t="str">
        <f>'3. Expenditure'!Y10</f>
        <v>Y</v>
      </c>
      <c r="I32" s="57">
        <f>'3. Expenditure'!Y74</f>
        <v>0</v>
      </c>
      <c r="J32" s="63"/>
    </row>
    <row r="33" spans="1:10" ht="12.75">
      <c r="A33" s="56"/>
      <c r="B33" s="56"/>
      <c r="H33" s="56"/>
      <c r="I33" s="56"/>
      <c r="J33" s="63"/>
    </row>
    <row r="34" spans="1:10" ht="12.75">
      <c r="A34" s="56"/>
      <c r="B34" s="56"/>
      <c r="H34" s="56"/>
      <c r="I34" s="56"/>
      <c r="J34" s="63"/>
    </row>
    <row r="35" spans="1:10" ht="12.75">
      <c r="A35" s="58"/>
      <c r="B35" s="58"/>
      <c r="H35" s="58"/>
      <c r="I35" s="58"/>
      <c r="J35" s="65"/>
    </row>
    <row r="36" spans="1:10" ht="12.75">
      <c r="A36" s="56"/>
      <c r="B36" s="56"/>
      <c r="H36" s="56"/>
      <c r="I36" s="56"/>
      <c r="J36" s="66"/>
    </row>
    <row r="37" spans="1:10" ht="13.5" thickBot="1">
      <c r="A37" s="60" t="s">
        <v>49</v>
      </c>
      <c r="B37" s="61">
        <f>SUM(B13:B35)</f>
        <v>34588</v>
      </c>
      <c r="H37" s="60" t="s">
        <v>49</v>
      </c>
      <c r="I37" s="61">
        <f>SUM(I13:I35)</f>
        <v>15547.6</v>
      </c>
      <c r="J37" s="67">
        <f>SUM(B37-I37)</f>
        <v>19040.4</v>
      </c>
    </row>
    <row r="38" ht="13.5" thickTop="1"/>
    <row r="41" spans="1:4" ht="12.75">
      <c r="A41" s="48" t="s">
        <v>64</v>
      </c>
      <c r="B41" s="9" t="s">
        <v>19</v>
      </c>
      <c r="C41" s="9" t="s">
        <v>19</v>
      </c>
      <c r="D41" s="9" t="s">
        <v>19</v>
      </c>
    </row>
    <row r="42" spans="2:4" ht="12.75">
      <c r="B42" s="51"/>
      <c r="C42" s="51"/>
      <c r="D42" s="51"/>
    </row>
    <row r="43" spans="1:4" ht="12.75">
      <c r="A43" t="s">
        <v>65</v>
      </c>
      <c r="B43" s="57">
        <f>'1. Notes'!C11</f>
        <v>18292</v>
      </c>
      <c r="C43" s="57"/>
      <c r="D43" s="63"/>
    </row>
    <row r="44" spans="1:4" ht="12.75">
      <c r="A44" s="2" t="s">
        <v>74</v>
      </c>
      <c r="B44" s="57">
        <f>B37</f>
        <v>34588</v>
      </c>
      <c r="C44" s="57">
        <f>I37</f>
        <v>15547.6</v>
      </c>
      <c r="D44" s="63">
        <f>SUM(B44-C44)</f>
        <v>19040.4</v>
      </c>
    </row>
    <row r="45" spans="1:6" ht="13.5" thickBot="1">
      <c r="A45" s="73" t="s">
        <v>68</v>
      </c>
      <c r="B45" s="62">
        <f>SUM(B43+B44)</f>
        <v>52880</v>
      </c>
      <c r="C45" s="62">
        <f>SUM(C43+C44)</f>
        <v>15547.6</v>
      </c>
      <c r="D45" s="64">
        <f>SUM(D43+D44)</f>
        <v>19040.4</v>
      </c>
      <c r="E45" s="74" t="s">
        <v>58</v>
      </c>
      <c r="F45" t="s">
        <v>53</v>
      </c>
    </row>
    <row r="46" spans="2:4" ht="13.5" thickTop="1">
      <c r="B46" s="51"/>
      <c r="C46" s="51"/>
      <c r="D46" s="51"/>
    </row>
    <row r="47" spans="2:4" ht="12.75">
      <c r="B47" s="51"/>
      <c r="C47" s="51"/>
      <c r="D47" s="51"/>
    </row>
    <row r="48" spans="1:4" ht="12.75">
      <c r="A48" s="48" t="s">
        <v>50</v>
      </c>
      <c r="B48" s="51"/>
      <c r="C48" s="51"/>
      <c r="D48" s="51"/>
    </row>
    <row r="49" spans="2:4" ht="12.75">
      <c r="B49" s="51"/>
      <c r="C49" s="51"/>
      <c r="D49" s="51"/>
    </row>
    <row r="50" spans="1:4" ht="12.75">
      <c r="A50" t="s">
        <v>66</v>
      </c>
      <c r="B50" s="51"/>
      <c r="C50" s="57">
        <f>'4. Bank reconciliation'!H17</f>
        <v>0</v>
      </c>
      <c r="D50" s="51"/>
    </row>
    <row r="51" spans="1:4" ht="12.75">
      <c r="A51" t="s">
        <v>51</v>
      </c>
      <c r="B51" s="51"/>
      <c r="C51" s="51"/>
      <c r="D51" s="51"/>
    </row>
    <row r="52" spans="1:4" ht="12.75">
      <c r="A52" s="56">
        <f>'4. Bank reconciliation'!C27</f>
        <v>0</v>
      </c>
      <c r="B52" s="57">
        <f>'4. Bank reconciliation'!D27</f>
        <v>0</v>
      </c>
      <c r="C52" s="51"/>
      <c r="D52" s="51"/>
    </row>
    <row r="53" spans="1:4" ht="12.75">
      <c r="A53" s="56">
        <f>'4. Bank reconciliation'!C28</f>
        <v>0</v>
      </c>
      <c r="B53" s="57">
        <f>'4. Bank reconciliation'!D28</f>
        <v>0</v>
      </c>
      <c r="C53" s="51"/>
      <c r="D53" s="51"/>
    </row>
    <row r="54" spans="1:4" ht="12.75">
      <c r="A54" s="56">
        <f>'4. Bank reconciliation'!C29</f>
        <v>0</v>
      </c>
      <c r="B54" s="57">
        <f>'4. Bank reconciliation'!D29</f>
        <v>0</v>
      </c>
      <c r="C54" s="51"/>
      <c r="D54" s="51"/>
    </row>
    <row r="55" spans="1:4" ht="12.75">
      <c r="A55" s="56">
        <f>'4. Bank reconciliation'!C30</f>
        <v>0</v>
      </c>
      <c r="B55" s="57">
        <f>'4. Bank reconciliation'!D30</f>
        <v>0</v>
      </c>
      <c r="C55" s="51"/>
      <c r="D55" s="51"/>
    </row>
    <row r="56" spans="1:4" ht="12.75">
      <c r="A56" s="56">
        <f>'4. Bank reconciliation'!C31</f>
        <v>0</v>
      </c>
      <c r="B56" s="57">
        <f>'4. Bank reconciliation'!D31</f>
        <v>0</v>
      </c>
      <c r="C56" s="51"/>
      <c r="D56" s="51"/>
    </row>
    <row r="57" spans="1:4" ht="12.75">
      <c r="A57" s="56">
        <f>'4. Bank reconciliation'!C32</f>
        <v>0</v>
      </c>
      <c r="B57" s="57">
        <f>'4. Bank reconciliation'!D32</f>
        <v>0</v>
      </c>
      <c r="C57" s="57">
        <f>SUM(B52:B57)</f>
        <v>0</v>
      </c>
      <c r="D57" s="51"/>
    </row>
    <row r="58" spans="2:4" ht="12.75">
      <c r="B58" s="51"/>
      <c r="D58" s="51"/>
    </row>
    <row r="59" spans="1:4" ht="12.75">
      <c r="A59" t="s">
        <v>52</v>
      </c>
      <c r="B59" s="55"/>
      <c r="C59" s="51"/>
      <c r="D59" s="51"/>
    </row>
    <row r="60" spans="1:4" ht="12.75">
      <c r="A60" s="56">
        <f>'4. Bank reconciliation'!B40</f>
        <v>0</v>
      </c>
      <c r="B60" s="57">
        <f>'4. Bank reconciliation'!D40</f>
        <v>0</v>
      </c>
      <c r="C60" s="51"/>
      <c r="D60" s="51"/>
    </row>
    <row r="61" spans="1:4" ht="12.75">
      <c r="A61" s="56">
        <f>'4. Bank reconciliation'!B41</f>
        <v>0</v>
      </c>
      <c r="B61" s="57">
        <f>'4. Bank reconciliation'!D41</f>
        <v>0</v>
      </c>
      <c r="C61" s="51"/>
      <c r="D61" s="51"/>
    </row>
    <row r="62" spans="1:2" ht="12.75">
      <c r="A62" s="56">
        <f>'4. Bank reconciliation'!B42</f>
        <v>0</v>
      </c>
      <c r="B62" s="57">
        <f>'4. Bank reconciliation'!D42</f>
        <v>0</v>
      </c>
    </row>
    <row r="63" spans="1:2" ht="12.75">
      <c r="A63" s="56">
        <f>'4. Bank reconciliation'!B43</f>
        <v>0</v>
      </c>
      <c r="B63" s="57">
        <f>'4. Bank reconciliation'!D43</f>
        <v>0</v>
      </c>
    </row>
    <row r="64" spans="1:3" ht="12.75">
      <c r="A64" s="56">
        <f>'4. Bank reconciliation'!B44</f>
        <v>0</v>
      </c>
      <c r="B64" s="57">
        <f>'4. Bank reconciliation'!D44</f>
        <v>0</v>
      </c>
      <c r="C64" s="59">
        <f>SUM(B60:B64)</f>
        <v>0</v>
      </c>
    </row>
    <row r="65" spans="2:3" ht="12.75">
      <c r="B65" s="47"/>
      <c r="C65" s="54"/>
    </row>
    <row r="67" spans="1:6" ht="13.5" thickBot="1">
      <c r="A67" s="52" t="s">
        <v>67</v>
      </c>
      <c r="D67" s="61">
        <f>SUM(C50-C57)+C64</f>
        <v>0</v>
      </c>
      <c r="E67" s="74" t="s">
        <v>58</v>
      </c>
      <c r="F67" t="s">
        <v>53</v>
      </c>
    </row>
    <row r="68" ht="13.5" thickTop="1"/>
    <row r="70" ht="12.75">
      <c r="A70" s="71" t="s">
        <v>54</v>
      </c>
    </row>
    <row r="72" ht="12.75">
      <c r="A72" t="s">
        <v>56</v>
      </c>
    </row>
    <row r="73" ht="12.75">
      <c r="A73" t="s">
        <v>57</v>
      </c>
    </row>
    <row r="75" ht="12.75">
      <c r="A75" s="72" t="s">
        <v>55</v>
      </c>
    </row>
    <row r="77" ht="12.75">
      <c r="A77" s="72" t="s">
        <v>26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6" r:id="rId1"/>
  <headerFooter alignWithMargins="0">
    <oddHeader>&amp;C
</oddHeader>
    <oddFooter>&amp;L&amp;D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Morrell</dc:creator>
  <cp:keywords/>
  <dc:description/>
  <cp:lastModifiedBy>Paul Batchelor</cp:lastModifiedBy>
  <cp:lastPrinted>2015-09-23T11:07:31Z</cp:lastPrinted>
  <dcterms:created xsi:type="dcterms:W3CDTF">2009-06-05T07:32:08Z</dcterms:created>
  <dcterms:modified xsi:type="dcterms:W3CDTF">2016-03-11T17:20:00Z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